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ew Curriculum Summer 2018\"/>
    </mc:Choice>
  </mc:AlternateContent>
  <xr:revisionPtr revIDLastSave="0" documentId="13_ncr:1_{92037111-4EFC-491C-9EC5-0E4A97C9F37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ME Checklist" sheetId="1" r:id="rId1"/>
    <sheet name="With Aero" sheetId="2" r:id="rId2"/>
    <sheet name="Elective Defini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9" i="2" l="1"/>
  <c r="H88" i="2"/>
  <c r="F88" i="2"/>
  <c r="H87" i="2"/>
  <c r="F87" i="2"/>
  <c r="H86" i="2"/>
  <c r="F86" i="2"/>
  <c r="H85" i="2"/>
  <c r="F85" i="2"/>
  <c r="H84" i="2"/>
  <c r="F84" i="2"/>
  <c r="C83" i="2"/>
  <c r="G81" i="2"/>
  <c r="H80" i="2"/>
  <c r="F80" i="2"/>
  <c r="H79" i="2"/>
  <c r="F79" i="2"/>
  <c r="H78" i="2"/>
  <c r="F78" i="2"/>
  <c r="H77" i="2"/>
  <c r="F77" i="2"/>
  <c r="H76" i="2"/>
  <c r="F76" i="2"/>
  <c r="H75" i="2"/>
  <c r="F75" i="2"/>
  <c r="G70" i="2"/>
  <c r="H69" i="2"/>
  <c r="F69" i="2"/>
  <c r="H68" i="2"/>
  <c r="F68" i="2"/>
  <c r="H67" i="2"/>
  <c r="F67" i="2"/>
  <c r="H66" i="2"/>
  <c r="F66" i="2"/>
  <c r="H65" i="2"/>
  <c r="F65" i="2"/>
  <c r="H64" i="2"/>
  <c r="F64" i="2"/>
  <c r="G61" i="2"/>
  <c r="H60" i="2"/>
  <c r="F60" i="2"/>
  <c r="H59" i="2"/>
  <c r="F59" i="2"/>
  <c r="H58" i="2"/>
  <c r="F58" i="2"/>
  <c r="H57" i="2"/>
  <c r="F57" i="2"/>
  <c r="H56" i="2"/>
  <c r="F56" i="2"/>
  <c r="H55" i="2"/>
  <c r="F55" i="2"/>
  <c r="H54" i="2"/>
  <c r="F54" i="2"/>
  <c r="G49" i="2"/>
  <c r="H48" i="2"/>
  <c r="F48" i="2"/>
  <c r="H47" i="2"/>
  <c r="F47" i="2"/>
  <c r="H46" i="2"/>
  <c r="F46" i="2"/>
  <c r="H45" i="2"/>
  <c r="F45" i="2"/>
  <c r="H44" i="2"/>
  <c r="F44" i="2"/>
  <c r="H43" i="2"/>
  <c r="F43" i="2"/>
  <c r="G40" i="2"/>
  <c r="H39" i="2"/>
  <c r="F39" i="2"/>
  <c r="H38" i="2"/>
  <c r="F38" i="2"/>
  <c r="H37" i="2"/>
  <c r="F37" i="2"/>
  <c r="H36" i="2"/>
  <c r="F36" i="2"/>
  <c r="H35" i="2"/>
  <c r="F35" i="2"/>
  <c r="H34" i="2"/>
  <c r="F34" i="2"/>
  <c r="H33" i="2"/>
  <c r="F33" i="2"/>
  <c r="G28" i="2"/>
  <c r="H27" i="2"/>
  <c r="F27" i="2"/>
  <c r="H26" i="2"/>
  <c r="F26" i="2"/>
  <c r="H25" i="2"/>
  <c r="F25" i="2"/>
  <c r="H24" i="2"/>
  <c r="F24" i="2"/>
  <c r="H22" i="2"/>
  <c r="F22" i="2"/>
  <c r="G19" i="2"/>
  <c r="H18" i="2"/>
  <c r="F18" i="2"/>
  <c r="H17" i="2"/>
  <c r="F17" i="2"/>
  <c r="H15" i="2"/>
  <c r="F15" i="2"/>
  <c r="H14" i="2"/>
  <c r="F14" i="2"/>
  <c r="H13" i="2"/>
  <c r="F13" i="2"/>
  <c r="H15" i="1"/>
  <c r="F15" i="1"/>
  <c r="H55" i="1"/>
  <c r="H54" i="1"/>
  <c r="F55" i="1"/>
  <c r="F54" i="1"/>
  <c r="H45" i="1"/>
  <c r="H44" i="1"/>
  <c r="F45" i="1"/>
  <c r="H38" i="1"/>
  <c r="H34" i="1"/>
  <c r="F34" i="1"/>
  <c r="F38" i="1"/>
  <c r="F56" i="1"/>
  <c r="F33" i="1"/>
  <c r="F48" i="1"/>
  <c r="F47" i="1"/>
  <c r="F46" i="1"/>
  <c r="F44" i="1"/>
  <c r="F88" i="1"/>
  <c r="F87" i="1"/>
  <c r="F85" i="1"/>
  <c r="H87" i="1"/>
  <c r="H86" i="1"/>
  <c r="G89" i="1"/>
  <c r="G81" i="1"/>
  <c r="G70" i="1"/>
  <c r="F60" i="1"/>
  <c r="G61" i="1"/>
  <c r="H48" i="1"/>
  <c r="H47" i="1"/>
  <c r="H46" i="1"/>
  <c r="G19" i="1"/>
  <c r="G28" i="1"/>
  <c r="F13" i="1"/>
  <c r="F14" i="1"/>
  <c r="H27" i="1"/>
  <c r="G49" i="1"/>
  <c r="F35" i="1"/>
  <c r="F57" i="1"/>
  <c r="F58" i="1"/>
  <c r="F59" i="1"/>
  <c r="F64" i="1"/>
  <c r="F65" i="1"/>
  <c r="F66" i="1"/>
  <c r="F67" i="1"/>
  <c r="F68" i="1"/>
  <c r="F69" i="1"/>
  <c r="F75" i="1"/>
  <c r="F76" i="1"/>
  <c r="F77" i="1"/>
  <c r="F78" i="1"/>
  <c r="F79" i="1"/>
  <c r="F80" i="1"/>
  <c r="C83" i="1"/>
  <c r="F84" i="1"/>
  <c r="F86" i="1"/>
  <c r="F43" i="1"/>
  <c r="F36" i="1"/>
  <c r="F37" i="1"/>
  <c r="F39" i="1"/>
  <c r="F17" i="1"/>
  <c r="F18" i="1"/>
  <c r="F22" i="1"/>
  <c r="F24" i="1"/>
  <c r="F25" i="1"/>
  <c r="F26" i="1"/>
  <c r="F27" i="1"/>
  <c r="H84" i="1"/>
  <c r="H22" i="1"/>
  <c r="H85" i="1"/>
  <c r="H80" i="1"/>
  <c r="H58" i="1"/>
  <c r="H59" i="1"/>
  <c r="H64" i="1"/>
  <c r="H66" i="1"/>
  <c r="H67" i="1"/>
  <c r="H69" i="1"/>
  <c r="H60" i="1"/>
  <c r="H68" i="1"/>
  <c r="H13" i="1"/>
  <c r="H14" i="1"/>
  <c r="H17" i="1"/>
  <c r="H18" i="1"/>
  <c r="H24" i="1"/>
  <c r="H25" i="1"/>
  <c r="H26" i="1"/>
  <c r="H33" i="1"/>
  <c r="H35" i="1"/>
  <c r="H36" i="1"/>
  <c r="H37" i="1"/>
  <c r="H39" i="1"/>
  <c r="H43" i="1"/>
  <c r="H56" i="1"/>
  <c r="H57" i="1"/>
  <c r="H65" i="1"/>
  <c r="H75" i="1"/>
  <c r="H76" i="1"/>
  <c r="H77" i="1"/>
  <c r="H78" i="1"/>
  <c r="H79" i="1"/>
  <c r="H88" i="1"/>
  <c r="G40" i="1"/>
  <c r="F61" i="2" l="1"/>
  <c r="H61" i="2" s="1"/>
  <c r="F40" i="2"/>
  <c r="H40" i="2" s="1"/>
  <c r="F81" i="2"/>
  <c r="H81" i="2" s="1"/>
  <c r="F28" i="2"/>
  <c r="H28" i="2" s="1"/>
  <c r="C104" i="2"/>
  <c r="F89" i="2"/>
  <c r="H89" i="2" s="1"/>
  <c r="F70" i="2"/>
  <c r="H70" i="2" s="1"/>
  <c r="F49" i="2"/>
  <c r="H49" i="2" s="1"/>
  <c r="C104" i="1"/>
  <c r="G92" i="2"/>
  <c r="F19" i="2"/>
  <c r="H19" i="2" s="1"/>
  <c r="F89" i="1"/>
  <c r="G92" i="1"/>
  <c r="F81" i="1"/>
  <c r="H81" i="1" s="1"/>
  <c r="F61" i="1"/>
  <c r="H61" i="1" s="1"/>
  <c r="F70" i="1"/>
  <c r="H70" i="1" s="1"/>
  <c r="F49" i="1"/>
  <c r="H49" i="1" s="1"/>
  <c r="F28" i="1"/>
  <c r="H28" i="1" s="1"/>
  <c r="F40" i="1"/>
  <c r="H40" i="1" s="1"/>
  <c r="F19" i="1"/>
  <c r="F92" i="2" l="1"/>
  <c r="H92" i="2" s="1"/>
  <c r="F92" i="1"/>
  <c r="H89" i="1"/>
  <c r="H19" i="1"/>
  <c r="H92" i="1" l="1"/>
</calcChain>
</file>

<file path=xl/sharedStrings.xml><?xml version="1.0" encoding="utf-8"?>
<sst xmlns="http://schemas.openxmlformats.org/spreadsheetml/2006/main" count="235" uniqueCount="116">
  <si>
    <t>DATE =</t>
  </si>
  <si>
    <t>CHECK IF PASSED</t>
  </si>
  <si>
    <t>CHECK IF PRECLUDED BY TRANSFER CREDIT</t>
  </si>
  <si>
    <t>CREDITS EARNED</t>
  </si>
  <si>
    <t>CREDITS PER CATALOG</t>
  </si>
  <si>
    <t>COMPLETE ABOVE FORM</t>
  </si>
  <si>
    <t>CHECK GPA 2.000 OR ABOVE</t>
  </si>
  <si>
    <t>FRESHMAN YEAR</t>
  </si>
  <si>
    <t>Fall Semester</t>
  </si>
  <si>
    <t>Introduction to Engineering &amp; Design</t>
  </si>
  <si>
    <t>General Chemistry</t>
  </si>
  <si>
    <t>Spring Semester</t>
  </si>
  <si>
    <t>Introduction to Mechanical Engineering</t>
  </si>
  <si>
    <t>Computer Aided Design</t>
  </si>
  <si>
    <t>Integrated Calculus II</t>
  </si>
  <si>
    <t>Integrated Calculus I</t>
  </si>
  <si>
    <t>SOPHOMORE YEAR</t>
  </si>
  <si>
    <t>Materials Science Lab</t>
  </si>
  <si>
    <t>Introduction to Materials Science</t>
  </si>
  <si>
    <r>
      <t xml:space="preserve">Calculus I </t>
    </r>
    <r>
      <rPr>
        <i/>
        <sz val="10"/>
        <rFont val="Arial"/>
        <family val="2"/>
      </rPr>
      <t>OR</t>
    </r>
  </si>
  <si>
    <r>
      <t xml:space="preserve">Calculus II </t>
    </r>
    <r>
      <rPr>
        <i/>
        <sz val="10"/>
        <rFont val="Arial"/>
        <family val="2"/>
      </rPr>
      <t>OR</t>
    </r>
  </si>
  <si>
    <t>Statics Lab</t>
  </si>
  <si>
    <t>Statics</t>
  </si>
  <si>
    <t>Thermodynamics</t>
  </si>
  <si>
    <t>JUNIOR YEAR</t>
  </si>
  <si>
    <t>Mechanics of Materials Lab</t>
  </si>
  <si>
    <t>Mechanics of Materials</t>
  </si>
  <si>
    <t>Measurement Systems Lab</t>
  </si>
  <si>
    <t>Measurement Systems</t>
  </si>
  <si>
    <t>Dynamics</t>
  </si>
  <si>
    <t>Machine Design</t>
  </si>
  <si>
    <t>Fluid Lab</t>
  </si>
  <si>
    <t>Fluids</t>
  </si>
  <si>
    <t>Controls Lab</t>
  </si>
  <si>
    <t xml:space="preserve">Controls </t>
  </si>
  <si>
    <t>SENIOR YEAR</t>
  </si>
  <si>
    <t>Senior Design I</t>
  </si>
  <si>
    <t>Finite Element Design, Modeling &amp; Analysis</t>
  </si>
  <si>
    <t>Heat Transfer Lab</t>
  </si>
  <si>
    <t>Heat Transfer</t>
  </si>
  <si>
    <t>Senior Design II</t>
  </si>
  <si>
    <t xml:space="preserve">                   STUDENT ID =</t>
  </si>
  <si>
    <t xml:space="preserve">HU/SS Elective </t>
  </si>
  <si>
    <t xml:space="preserve">            STUDENT NAME =</t>
  </si>
  <si>
    <t xml:space="preserve">    Aditional Courses :- </t>
  </si>
  <si>
    <t xml:space="preserve">    Minors / Concentrations :-</t>
  </si>
  <si>
    <t>First Year Forum</t>
  </si>
  <si>
    <t>Mechanics</t>
  </si>
  <si>
    <t>Engineering Problem Solving &amp; Programming</t>
  </si>
  <si>
    <t>Electricity, Magnetism and Fluids</t>
  </si>
  <si>
    <t>Waves, Optics and Thermodynamics</t>
  </si>
  <si>
    <t>Humanities Total:</t>
  </si>
  <si>
    <t>Writing The Essay</t>
  </si>
  <si>
    <t>Advanced College Essay</t>
  </si>
  <si>
    <t>Aerospace Propulsion</t>
  </si>
  <si>
    <t>Aerodynamics</t>
  </si>
  <si>
    <t>Compressible Flow</t>
  </si>
  <si>
    <t>Aircraft Flight Mechanics</t>
  </si>
  <si>
    <t>EXPOS-UA 1</t>
  </si>
  <si>
    <t>EXPOS-UA 2</t>
  </si>
  <si>
    <t>Linear Algebra &amp; Differential Equations</t>
  </si>
  <si>
    <t>Multi-Dimensional Calculus</t>
  </si>
  <si>
    <t>Data Analysis</t>
  </si>
  <si>
    <t>Free Elective</t>
  </si>
  <si>
    <t>General Physics Lab I</t>
  </si>
  <si>
    <t>General Physics Lab II</t>
  </si>
  <si>
    <t>ME-UY UNDERGRADUTE CHECK LIST</t>
  </si>
  <si>
    <t xml:space="preserve">            STUDENT NAME-UY =</t>
  </si>
  <si>
    <t>ME-UY 1012</t>
  </si>
  <si>
    <t>ME-UY 2112</t>
  </si>
  <si>
    <t>ME-UY 2211</t>
  </si>
  <si>
    <t>ME-UY 2213</t>
  </si>
  <si>
    <t>ME-UY 3333</t>
  </si>
  <si>
    <t>ME-UY 3211</t>
  </si>
  <si>
    <t>ME-UY 3213</t>
  </si>
  <si>
    <t>ME-UY 3511</t>
  </si>
  <si>
    <t>ME-UY 3513</t>
  </si>
  <si>
    <t>ME-UY 3223</t>
  </si>
  <si>
    <t>ME-UY 3233</t>
  </si>
  <si>
    <t>ME-UY 3311</t>
  </si>
  <si>
    <t>ME-UY 3313</t>
  </si>
  <si>
    <t>ME-UY 3411</t>
  </si>
  <si>
    <t>ME-UY 3413</t>
  </si>
  <si>
    <t>ME-UY 4112</t>
  </si>
  <si>
    <t>ME-UY 4214</t>
  </si>
  <si>
    <t>ME-UY 4311</t>
  </si>
  <si>
    <t>ME-UY 4313</t>
  </si>
  <si>
    <t>ME-UY 4113</t>
  </si>
  <si>
    <t>EG-UY 1001</t>
  </si>
  <si>
    <t>EG-UY 1003</t>
  </si>
  <si>
    <t>MA-UY 1024</t>
  </si>
  <si>
    <t>MA-UY 1324</t>
  </si>
  <si>
    <t>MA-UY 1124</t>
  </si>
  <si>
    <t>MA-UY 1424</t>
  </si>
  <si>
    <t>MA-UY 2034</t>
  </si>
  <si>
    <t>MA-UY 2114</t>
  </si>
  <si>
    <t>MA-UY 2224</t>
  </si>
  <si>
    <t>CM-UY 1004</t>
  </si>
  <si>
    <t>PH-UY 1013</t>
  </si>
  <si>
    <t>CS-UY 1133</t>
  </si>
  <si>
    <t>PH-UY 2023</t>
  </si>
  <si>
    <t>PH-UY 2121</t>
  </si>
  <si>
    <t>MT-UY 2811</t>
  </si>
  <si>
    <t>MT-UY 2813</t>
  </si>
  <si>
    <t>PH-UY 2033</t>
  </si>
  <si>
    <t>PH-UY 2131</t>
  </si>
  <si>
    <t>AE-UY 4603</t>
  </si>
  <si>
    <t>AE-UY 4653</t>
  </si>
  <si>
    <t>AE-UY 4633</t>
  </si>
  <si>
    <t>AE-UY 4613</t>
  </si>
  <si>
    <t>STEM2</t>
  </si>
  <si>
    <t>ME-UY 2811</t>
  </si>
  <si>
    <t>ME-UY 2813</t>
  </si>
  <si>
    <t>As of Fall '18</t>
  </si>
  <si>
    <t>ME UNDERGRADUTE CHECK LIST WITH AERO Minor</t>
  </si>
  <si>
    <t>ROB-UY and ROB-GY courses now count as STEM2 electives as well.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</si>
</sst>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26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theme="5" tint="-0.499984740745262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33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0" fillId="2" borderId="0" xfId="0" applyFill="1" applyAlignment="1">
      <alignment wrapText="1"/>
    </xf>
    <xf numFmtId="0" fontId="0" fillId="2" borderId="3" xfId="0" applyFill="1" applyBorder="1" applyAlignment="1">
      <alignment wrapText="1"/>
    </xf>
    <xf numFmtId="0" fontId="0" fillId="0" borderId="0" xfId="0" applyAlignment="1">
      <alignment wrapText="1"/>
    </xf>
    <xf numFmtId="0" fontId="0" fillId="2" borderId="0" xfId="0" applyFill="1" applyBorder="1" applyAlignment="1">
      <alignment wrapText="1"/>
    </xf>
    <xf numFmtId="0" fontId="0" fillId="2" borderId="6" xfId="0" applyFill="1" applyBorder="1"/>
    <xf numFmtId="0" fontId="0" fillId="2" borderId="8" xfId="0" applyFill="1" applyBorder="1"/>
    <xf numFmtId="0" fontId="0" fillId="2" borderId="7" xfId="0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0" xfId="0" applyFont="1" applyFill="1" applyBorder="1"/>
    <xf numFmtId="0" fontId="4" fillId="2" borderId="0" xfId="0" applyFont="1" applyFill="1" applyBorder="1"/>
    <xf numFmtId="0" fontId="0" fillId="0" borderId="4" xfId="0" applyBorder="1" applyAlignment="1">
      <alignment horizontal="center" vertical="center"/>
    </xf>
    <xf numFmtId="0" fontId="0" fillId="4" borderId="0" xfId="0" applyFill="1" applyBorder="1"/>
    <xf numFmtId="0" fontId="0" fillId="4" borderId="8" xfId="0" applyFill="1" applyBorder="1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6" xfId="0" applyFont="1" applyFill="1" applyBorder="1" applyAlignment="1"/>
    <xf numFmtId="0" fontId="0" fillId="2" borderId="6" xfId="0" applyFill="1" applyBorder="1" applyAlignment="1">
      <alignment wrapText="1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2" borderId="5" xfId="0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/>
    <xf numFmtId="0" fontId="0" fillId="2" borderId="16" xfId="0" applyFill="1" applyBorder="1"/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wrapText="1"/>
    </xf>
    <xf numFmtId="0" fontId="3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wrapText="1"/>
    </xf>
    <xf numFmtId="0" fontId="8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3" fillId="4" borderId="16" xfId="0" applyFont="1" applyFill="1" applyBorder="1"/>
    <xf numFmtId="0" fontId="4" fillId="2" borderId="16" xfId="0" applyFont="1" applyFill="1" applyBorder="1" applyAlignment="1">
      <alignment horizontal="center" vertical="center"/>
    </xf>
    <xf numFmtId="0" fontId="0" fillId="0" borderId="0" xfId="0" applyBorder="1"/>
    <xf numFmtId="0" fontId="0" fillId="2" borderId="19" xfId="0" applyFill="1" applyBorder="1"/>
    <xf numFmtId="0" fontId="0" fillId="0" borderId="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3" fillId="7" borderId="1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6" fillId="6" borderId="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0" borderId="7" xfId="0" applyBorder="1"/>
    <xf numFmtId="15" fontId="0" fillId="2" borderId="5" xfId="0" applyNumberFormat="1" applyFill="1" applyBorder="1" applyAlignment="1">
      <alignment horizontal="center"/>
    </xf>
    <xf numFmtId="0" fontId="0" fillId="0" borderId="17" xfId="0" applyBorder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523875</xdr:colOff>
      <xdr:row>28</xdr:row>
      <xdr:rowOff>12428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E94B55-9A13-4F91-B671-241EFE4A2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10275" cy="4546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"/>
  <sheetViews>
    <sheetView tabSelected="1" zoomScaleSheetLayoutView="100" workbookViewId="0">
      <selection activeCell="B2" sqref="B2"/>
    </sheetView>
  </sheetViews>
  <sheetFormatPr defaultRowHeight="12.75" x14ac:dyDescent="0.2"/>
  <cols>
    <col min="1" max="1" width="3.85546875" customWidth="1"/>
    <col min="2" max="2" width="18" style="19" customWidth="1"/>
    <col min="3" max="3" width="37.5703125" customWidth="1"/>
    <col min="4" max="4" width="11.7109375" customWidth="1"/>
    <col min="5" max="5" width="14" customWidth="1"/>
    <col min="7" max="7" width="10.140625" customWidth="1"/>
    <col min="8" max="8" width="11.85546875" customWidth="1"/>
    <col min="9" max="9" width="2.85546875" customWidth="1"/>
  </cols>
  <sheetData>
    <row r="1" spans="1:9" ht="13.5" thickBot="1" x14ac:dyDescent="0.25">
      <c r="A1" s="1"/>
      <c r="B1" s="18"/>
      <c r="C1" s="1"/>
      <c r="D1" s="1"/>
      <c r="E1" s="1"/>
      <c r="F1" s="1"/>
      <c r="G1" s="1"/>
      <c r="H1" s="1"/>
      <c r="I1" s="1"/>
    </row>
    <row r="2" spans="1:9" ht="21" thickBot="1" x14ac:dyDescent="0.35">
      <c r="A2" s="1"/>
      <c r="B2" s="92" t="s">
        <v>113</v>
      </c>
      <c r="C2" s="112" t="s">
        <v>66</v>
      </c>
      <c r="D2" s="113"/>
      <c r="E2" s="113"/>
      <c r="F2" s="114"/>
      <c r="G2" s="35"/>
      <c r="H2" s="36"/>
      <c r="I2" s="1"/>
    </row>
    <row r="3" spans="1:9" ht="13.5" thickBot="1" x14ac:dyDescent="0.25">
      <c r="A3" s="1"/>
      <c r="B3" s="92"/>
      <c r="C3" s="2"/>
      <c r="D3" s="2"/>
      <c r="E3" s="2"/>
      <c r="F3" s="2"/>
      <c r="G3" s="2"/>
      <c r="H3" s="37"/>
      <c r="I3" s="1"/>
    </row>
    <row r="4" spans="1:9" x14ac:dyDescent="0.2">
      <c r="A4" s="1"/>
      <c r="B4" s="71"/>
      <c r="C4" s="34" t="s">
        <v>67</v>
      </c>
      <c r="D4" s="29"/>
      <c r="E4" s="10"/>
      <c r="F4" s="2"/>
      <c r="G4" s="2"/>
      <c r="H4" s="37"/>
      <c r="I4" s="1"/>
    </row>
    <row r="5" spans="1:9" x14ac:dyDescent="0.2">
      <c r="A5" s="1"/>
      <c r="B5" s="71"/>
      <c r="C5" s="2"/>
      <c r="D5" s="2"/>
      <c r="E5" s="2"/>
      <c r="F5" s="2"/>
      <c r="G5" s="2"/>
      <c r="H5" s="37"/>
      <c r="I5" s="1"/>
    </row>
    <row r="6" spans="1:9" x14ac:dyDescent="0.2">
      <c r="A6" s="1"/>
      <c r="B6" s="71"/>
      <c r="C6" s="33" t="s">
        <v>41</v>
      </c>
      <c r="D6" s="119"/>
      <c r="E6" s="120"/>
      <c r="F6" s="3" t="s">
        <v>0</v>
      </c>
      <c r="G6" s="121"/>
      <c r="H6" s="122"/>
      <c r="I6" s="1"/>
    </row>
    <row r="7" spans="1:9" x14ac:dyDescent="0.2">
      <c r="A7" s="1"/>
      <c r="B7" s="71"/>
      <c r="C7" s="2"/>
      <c r="D7" s="2"/>
      <c r="E7" s="2"/>
      <c r="F7" s="2"/>
      <c r="G7" s="2"/>
      <c r="H7" s="37"/>
      <c r="I7" s="1"/>
    </row>
    <row r="8" spans="1:9" s="6" customFormat="1" ht="54" customHeight="1" x14ac:dyDescent="0.2">
      <c r="A8" s="4"/>
      <c r="B8" s="38"/>
      <c r="C8" s="5"/>
      <c r="D8" s="70" t="s">
        <v>1</v>
      </c>
      <c r="E8" s="70" t="s">
        <v>2</v>
      </c>
      <c r="F8" s="70" t="s">
        <v>3</v>
      </c>
      <c r="G8" s="70" t="s">
        <v>4</v>
      </c>
      <c r="H8" s="39"/>
      <c r="I8" s="4"/>
    </row>
    <row r="9" spans="1:9" s="6" customFormat="1" ht="15" customHeight="1" x14ac:dyDescent="0.2">
      <c r="A9" s="4"/>
      <c r="B9" s="40"/>
      <c r="C9" s="11"/>
      <c r="D9" s="7"/>
      <c r="E9" s="7"/>
      <c r="F9" s="7"/>
      <c r="G9" s="7"/>
      <c r="H9" s="39"/>
      <c r="I9" s="4"/>
    </row>
    <row r="10" spans="1:9" s="6" customFormat="1" ht="18" customHeight="1" x14ac:dyDescent="0.2">
      <c r="A10" s="4"/>
      <c r="B10" s="41" t="s">
        <v>7</v>
      </c>
      <c r="C10" s="20"/>
      <c r="D10" s="21"/>
      <c r="E10" s="21"/>
      <c r="F10" s="21"/>
      <c r="G10" s="21"/>
      <c r="H10" s="42"/>
      <c r="I10" s="4"/>
    </row>
    <row r="11" spans="1:9" s="6" customFormat="1" ht="15" customHeight="1" x14ac:dyDescent="0.2">
      <c r="A11" s="4"/>
      <c r="B11" s="43" t="s">
        <v>8</v>
      </c>
      <c r="C11" s="11"/>
      <c r="D11" s="7"/>
      <c r="E11" s="7"/>
      <c r="F11" s="7"/>
      <c r="G11" s="7"/>
      <c r="H11" s="39"/>
      <c r="I11" s="4"/>
    </row>
    <row r="12" spans="1:9" s="6" customFormat="1" ht="12.75" customHeight="1" x14ac:dyDescent="0.2">
      <c r="A12" s="4"/>
      <c r="B12" s="43"/>
      <c r="C12" s="11"/>
      <c r="D12" s="7"/>
      <c r="E12" s="7"/>
      <c r="F12" s="7"/>
      <c r="G12" s="7"/>
      <c r="H12" s="39"/>
      <c r="I12" s="4"/>
    </row>
    <row r="13" spans="1:9" x14ac:dyDescent="0.2">
      <c r="A13" s="1"/>
      <c r="B13" s="80" t="s">
        <v>88</v>
      </c>
      <c r="C13" s="15" t="s">
        <v>46</v>
      </c>
      <c r="D13" s="30"/>
      <c r="E13" s="31"/>
      <c r="F13" s="31" t="str">
        <f>IF(D13="","",G13)</f>
        <v/>
      </c>
      <c r="G13" s="31">
        <v>1</v>
      </c>
      <c r="H13" s="73" t="str">
        <f>IF(D13="",IF(E13="","not satisfied","ok"),"ok")</f>
        <v>not satisfied</v>
      </c>
      <c r="I13" s="1"/>
    </row>
    <row r="14" spans="1:9" x14ac:dyDescent="0.2">
      <c r="A14" s="1"/>
      <c r="B14" s="44" t="s">
        <v>89</v>
      </c>
      <c r="C14" s="13" t="s">
        <v>9</v>
      </c>
      <c r="D14" s="76"/>
      <c r="E14" s="77"/>
      <c r="F14" s="77" t="str">
        <f>IF(D14="","",G14)</f>
        <v/>
      </c>
      <c r="G14" s="77">
        <v>3</v>
      </c>
      <c r="H14" s="78" t="str">
        <f>IF(D14="",IF(E14="","not satisfied","ok"),"ok")</f>
        <v>not satisfied</v>
      </c>
      <c r="I14" s="1"/>
    </row>
    <row r="15" spans="1:9" x14ac:dyDescent="0.2">
      <c r="A15" s="1"/>
      <c r="B15" s="44" t="s">
        <v>90</v>
      </c>
      <c r="C15" s="13" t="s">
        <v>19</v>
      </c>
      <c r="D15" s="123"/>
      <c r="E15" s="94"/>
      <c r="F15" s="94" t="str">
        <f>IF(D15="","",G15)</f>
        <v/>
      </c>
      <c r="G15" s="94">
        <v>4</v>
      </c>
      <c r="H15" s="126" t="str">
        <f>IF(D15="",IF(E15="","not satisfied","ok"),"ok")</f>
        <v>not satisfied</v>
      </c>
      <c r="I15" s="1"/>
    </row>
    <row r="16" spans="1:9" x14ac:dyDescent="0.2">
      <c r="A16" s="1"/>
      <c r="B16" s="44" t="s">
        <v>91</v>
      </c>
      <c r="C16" s="13" t="s">
        <v>15</v>
      </c>
      <c r="D16" s="124"/>
      <c r="E16" s="95"/>
      <c r="F16" s="95"/>
      <c r="G16" s="95"/>
      <c r="H16" s="126"/>
      <c r="I16" s="1"/>
    </row>
    <row r="17" spans="1:9" x14ac:dyDescent="0.2">
      <c r="A17" s="1"/>
      <c r="B17" s="44" t="s">
        <v>97</v>
      </c>
      <c r="C17" s="13" t="s">
        <v>10</v>
      </c>
      <c r="D17" s="30"/>
      <c r="E17" s="31"/>
      <c r="F17" s="31" t="str">
        <f t="shared" ref="F17:F27" si="0">IF(D17="","",G17)</f>
        <v/>
      </c>
      <c r="G17" s="31">
        <v>4</v>
      </c>
      <c r="H17" s="73" t="str">
        <f>IF(D17="",IF(E17="","not satisfied","ok"),"ok")</f>
        <v>not satisfied</v>
      </c>
      <c r="I17" s="1"/>
    </row>
    <row r="18" spans="1:9" x14ac:dyDescent="0.2">
      <c r="A18" s="1"/>
      <c r="B18" s="44" t="s">
        <v>58</v>
      </c>
      <c r="C18" s="13" t="s">
        <v>52</v>
      </c>
      <c r="D18" s="30"/>
      <c r="E18" s="31"/>
      <c r="F18" s="77" t="str">
        <f t="shared" si="0"/>
        <v/>
      </c>
      <c r="G18" s="77">
        <v>4</v>
      </c>
      <c r="H18" s="73" t="str">
        <f>IF(D18="",IF(E18="","not satisfied","ok"),"ok")</f>
        <v>not satisfied</v>
      </c>
      <c r="I18" s="1"/>
    </row>
    <row r="19" spans="1:9" x14ac:dyDescent="0.2">
      <c r="A19" s="1"/>
      <c r="B19" s="44"/>
      <c r="C19" s="13"/>
      <c r="D19" s="28"/>
      <c r="E19" s="28"/>
      <c r="F19" s="14">
        <f>SUM(F13:F18)</f>
        <v>0</v>
      </c>
      <c r="G19" s="14">
        <f>SUM(G13:G18)</f>
        <v>16</v>
      </c>
      <c r="H19" s="45" t="str">
        <f>IF(F19&lt;G19,"PROBLEM","OK")</f>
        <v>PROBLEM</v>
      </c>
      <c r="I19" s="1"/>
    </row>
    <row r="20" spans="1:9" x14ac:dyDescent="0.2">
      <c r="A20" s="1"/>
      <c r="B20" s="43" t="s">
        <v>11</v>
      </c>
      <c r="C20" s="13"/>
      <c r="D20" s="57"/>
      <c r="E20" s="57"/>
      <c r="F20" s="57"/>
      <c r="G20" s="57"/>
      <c r="H20" s="73"/>
      <c r="I20" s="1"/>
    </row>
    <row r="21" spans="1:9" x14ac:dyDescent="0.2">
      <c r="A21" s="1"/>
      <c r="B21" s="44"/>
      <c r="C21" s="13"/>
      <c r="D21" s="23"/>
      <c r="E21" s="23"/>
      <c r="F21" s="23"/>
      <c r="G21" s="23"/>
      <c r="H21" s="73"/>
      <c r="I21" s="1"/>
    </row>
    <row r="22" spans="1:9" x14ac:dyDescent="0.2">
      <c r="A22" s="1"/>
      <c r="B22" s="44" t="s">
        <v>92</v>
      </c>
      <c r="C22" s="13" t="s">
        <v>20</v>
      </c>
      <c r="D22" s="123"/>
      <c r="E22" s="94"/>
      <c r="F22" s="94" t="str">
        <f t="shared" si="0"/>
        <v/>
      </c>
      <c r="G22" s="94">
        <v>4</v>
      </c>
      <c r="H22" s="126" t="str">
        <f>IF(D22="",IF(E22="","not satisfied","ok"),"ok")</f>
        <v>not satisfied</v>
      </c>
      <c r="I22" s="1"/>
    </row>
    <row r="23" spans="1:9" x14ac:dyDescent="0.2">
      <c r="A23" s="1"/>
      <c r="B23" s="44" t="s">
        <v>93</v>
      </c>
      <c r="C23" s="13" t="s">
        <v>14</v>
      </c>
      <c r="D23" s="124"/>
      <c r="E23" s="125"/>
      <c r="F23" s="125"/>
      <c r="G23" s="125"/>
      <c r="H23" s="127"/>
      <c r="I23" s="1"/>
    </row>
    <row r="24" spans="1:9" x14ac:dyDescent="0.2">
      <c r="A24" s="1"/>
      <c r="B24" s="44" t="s">
        <v>98</v>
      </c>
      <c r="C24" s="13" t="s">
        <v>47</v>
      </c>
      <c r="D24" s="30"/>
      <c r="E24" s="31"/>
      <c r="F24" s="31" t="str">
        <f t="shared" si="0"/>
        <v/>
      </c>
      <c r="G24" s="31">
        <v>3</v>
      </c>
      <c r="H24" s="73" t="str">
        <f>IF(D24="",IF(E24="","not satisfied","ok"),"ok")</f>
        <v>not satisfied</v>
      </c>
      <c r="I24" s="1"/>
    </row>
    <row r="25" spans="1:9" x14ac:dyDescent="0.2">
      <c r="A25" s="1"/>
      <c r="B25" s="44" t="s">
        <v>68</v>
      </c>
      <c r="C25" s="13" t="s">
        <v>12</v>
      </c>
      <c r="D25" s="30"/>
      <c r="E25" s="31"/>
      <c r="F25" s="31" t="str">
        <f t="shared" si="0"/>
        <v/>
      </c>
      <c r="G25" s="31">
        <v>2</v>
      </c>
      <c r="H25" s="73" t="str">
        <f>IF(D25="",IF(E25="","not satisfied","ok"),"ok")</f>
        <v>not satisfied</v>
      </c>
      <c r="I25" s="1"/>
    </row>
    <row r="26" spans="1:9" x14ac:dyDescent="0.2">
      <c r="A26" s="1"/>
      <c r="B26" s="44" t="s">
        <v>59</v>
      </c>
      <c r="C26" s="13" t="s">
        <v>53</v>
      </c>
      <c r="D26" s="32"/>
      <c r="E26" s="31"/>
      <c r="F26" s="31" t="str">
        <f t="shared" si="0"/>
        <v/>
      </c>
      <c r="G26" s="31">
        <v>4</v>
      </c>
      <c r="H26" s="73" t="str">
        <f>IF(D26="",IF(E26="","not satisfied","ok"),"ok")</f>
        <v>not satisfied</v>
      </c>
      <c r="I26" s="1"/>
    </row>
    <row r="27" spans="1:9" x14ac:dyDescent="0.2">
      <c r="A27" s="1"/>
      <c r="B27" s="51" t="s">
        <v>99</v>
      </c>
      <c r="C27" s="13" t="s">
        <v>48</v>
      </c>
      <c r="D27" s="32"/>
      <c r="E27" s="31"/>
      <c r="F27" s="31" t="str">
        <f t="shared" si="0"/>
        <v/>
      </c>
      <c r="G27" s="31">
        <v>3</v>
      </c>
      <c r="H27" s="73" t="str">
        <f>IF(D27="",IF(E27="","not satisfied","ok"),"ok")</f>
        <v>not satisfied</v>
      </c>
      <c r="I27" s="1"/>
    </row>
    <row r="28" spans="1:9" x14ac:dyDescent="0.2">
      <c r="A28" s="1"/>
      <c r="B28" s="71"/>
      <c r="C28" s="2"/>
      <c r="D28" s="72"/>
      <c r="E28" s="72"/>
      <c r="F28" s="31">
        <f>SUM(F22:F27)</f>
        <v>0</v>
      </c>
      <c r="G28" s="31">
        <f>SUM(G22:G27)</f>
        <v>16</v>
      </c>
      <c r="H28" s="46" t="str">
        <f>IF(F28&lt;G28,"PROBLEM","OK")</f>
        <v>PROBLEM</v>
      </c>
      <c r="I28" s="1"/>
    </row>
    <row r="29" spans="1:9" x14ac:dyDescent="0.2">
      <c r="A29" s="1"/>
      <c r="B29" s="47"/>
      <c r="C29" s="16"/>
      <c r="D29" s="22"/>
      <c r="E29" s="22"/>
      <c r="F29" s="22"/>
      <c r="G29" s="22"/>
      <c r="H29" s="48"/>
      <c r="I29" s="1"/>
    </row>
    <row r="30" spans="1:9" ht="18" customHeight="1" x14ac:dyDescent="0.2">
      <c r="A30" s="1"/>
      <c r="B30" s="49" t="s">
        <v>16</v>
      </c>
      <c r="C30" s="2"/>
      <c r="D30" s="72"/>
      <c r="E30" s="72"/>
      <c r="F30" s="72"/>
      <c r="G30" s="72"/>
      <c r="H30" s="50"/>
      <c r="I30" s="1"/>
    </row>
    <row r="31" spans="1:9" x14ac:dyDescent="0.2">
      <c r="A31" s="1"/>
      <c r="B31" s="43" t="s">
        <v>8</v>
      </c>
      <c r="C31" s="2"/>
      <c r="D31" s="72"/>
      <c r="E31" s="72"/>
      <c r="F31" s="72"/>
      <c r="G31" s="72"/>
      <c r="H31" s="50"/>
      <c r="I31" s="1"/>
    </row>
    <row r="32" spans="1:9" x14ac:dyDescent="0.2">
      <c r="A32" s="1"/>
      <c r="B32" s="40"/>
      <c r="C32" s="12"/>
      <c r="D32" s="72"/>
      <c r="E32" s="72"/>
      <c r="F32" s="72"/>
      <c r="G32" s="72"/>
      <c r="H32" s="73"/>
      <c r="I32" s="1"/>
    </row>
    <row r="33" spans="1:9" x14ac:dyDescent="0.2">
      <c r="A33" s="1"/>
      <c r="B33" s="44" t="s">
        <v>94</v>
      </c>
      <c r="C33" s="13" t="s">
        <v>60</v>
      </c>
      <c r="D33" s="30"/>
      <c r="E33" s="31"/>
      <c r="F33" s="31" t="str">
        <f t="shared" ref="F33:F39" si="1">IF(D33="","",G33)</f>
        <v/>
      </c>
      <c r="G33" s="31">
        <v>4</v>
      </c>
      <c r="H33" s="73" t="str">
        <f t="shared" ref="H33:H39" si="2">IF(D33="",IF(E33="","not satisfied","ok"),"ok")</f>
        <v>not satisfied</v>
      </c>
      <c r="I33" s="1"/>
    </row>
    <row r="34" spans="1:9" x14ac:dyDescent="0.2">
      <c r="A34" s="1"/>
      <c r="B34" s="44" t="s">
        <v>100</v>
      </c>
      <c r="C34" s="13" t="s">
        <v>49</v>
      </c>
      <c r="D34" s="30"/>
      <c r="E34" s="31"/>
      <c r="F34" s="31" t="str">
        <f>IF(D34="","",G34)</f>
        <v/>
      </c>
      <c r="G34" s="31">
        <v>3</v>
      </c>
      <c r="H34" s="73" t="str">
        <f>IF(D34="",IF(E34="","not satisfied","ok"),"ok")</f>
        <v>not satisfied</v>
      </c>
      <c r="I34" s="1"/>
    </row>
    <row r="35" spans="1:9" x14ac:dyDescent="0.2">
      <c r="A35" s="1"/>
      <c r="B35" s="44" t="s">
        <v>101</v>
      </c>
      <c r="C35" s="13" t="s">
        <v>64</v>
      </c>
      <c r="D35" s="30"/>
      <c r="E35" s="31"/>
      <c r="F35" s="31" t="str">
        <f t="shared" si="1"/>
        <v/>
      </c>
      <c r="G35" s="31">
        <v>1</v>
      </c>
      <c r="H35" s="73" t="str">
        <f t="shared" si="2"/>
        <v>not satisfied</v>
      </c>
      <c r="I35" s="1"/>
    </row>
    <row r="36" spans="1:9" x14ac:dyDescent="0.2">
      <c r="A36" s="1"/>
      <c r="B36" s="44" t="s">
        <v>111</v>
      </c>
      <c r="C36" s="13" t="s">
        <v>17</v>
      </c>
      <c r="D36" s="30"/>
      <c r="E36" s="31"/>
      <c r="F36" s="31" t="str">
        <f t="shared" si="1"/>
        <v/>
      </c>
      <c r="G36" s="31">
        <v>1</v>
      </c>
      <c r="H36" s="73" t="str">
        <f t="shared" si="2"/>
        <v>not satisfied</v>
      </c>
      <c r="I36" s="1"/>
    </row>
    <row r="37" spans="1:9" ht="13.5" thickBot="1" x14ac:dyDescent="0.25">
      <c r="A37" s="1"/>
      <c r="B37" s="44" t="s">
        <v>112</v>
      </c>
      <c r="C37" s="13" t="s">
        <v>18</v>
      </c>
      <c r="D37" s="30"/>
      <c r="E37" s="31"/>
      <c r="F37" s="31" t="str">
        <f t="shared" si="1"/>
        <v/>
      </c>
      <c r="G37" s="31">
        <v>3</v>
      </c>
      <c r="H37" s="73" t="str">
        <f t="shared" si="2"/>
        <v>not satisfied</v>
      </c>
      <c r="I37" s="1"/>
    </row>
    <row r="38" spans="1:9" ht="13.5" thickBot="1" x14ac:dyDescent="0.25">
      <c r="A38" s="1"/>
      <c r="B38" s="60"/>
      <c r="C38" s="13" t="s">
        <v>42</v>
      </c>
      <c r="D38" s="30"/>
      <c r="E38" s="31"/>
      <c r="F38" s="31" t="str">
        <f t="shared" si="1"/>
        <v/>
      </c>
      <c r="G38" s="31">
        <v>4</v>
      </c>
      <c r="H38" s="73" t="str">
        <f>IF(D38="",IF(E38="","not satisfied","ok"),"ok")</f>
        <v>not satisfied</v>
      </c>
      <c r="I38" s="1"/>
    </row>
    <row r="39" spans="1:9" x14ac:dyDescent="0.2">
      <c r="A39" s="1"/>
      <c r="B39" s="51" t="s">
        <v>69</v>
      </c>
      <c r="C39" s="13" t="s">
        <v>13</v>
      </c>
      <c r="D39" s="30"/>
      <c r="E39" s="31"/>
      <c r="F39" s="31" t="str">
        <f t="shared" si="1"/>
        <v/>
      </c>
      <c r="G39" s="31">
        <v>2</v>
      </c>
      <c r="H39" s="73" t="str">
        <f t="shared" si="2"/>
        <v>not satisfied</v>
      </c>
      <c r="I39" s="1"/>
    </row>
    <row r="40" spans="1:9" x14ac:dyDescent="0.2">
      <c r="A40" s="1"/>
      <c r="B40" s="71"/>
      <c r="C40" s="2"/>
      <c r="D40" s="72"/>
      <c r="E40" s="72"/>
      <c r="F40" s="31">
        <f>SUM(F33:F39)</f>
        <v>0</v>
      </c>
      <c r="G40" s="31">
        <f>SUM(G33:G39)</f>
        <v>18</v>
      </c>
      <c r="H40" s="46" t="str">
        <f>IF(F40&lt;G40,"PROBLEM","OK")</f>
        <v>PROBLEM</v>
      </c>
      <c r="I40" s="1"/>
    </row>
    <row r="41" spans="1:9" x14ac:dyDescent="0.2">
      <c r="A41" s="1"/>
      <c r="B41" s="43" t="s">
        <v>11</v>
      </c>
      <c r="C41" s="12"/>
      <c r="D41" s="72"/>
      <c r="E41" s="72"/>
      <c r="F41" s="72"/>
      <c r="G41" s="72"/>
      <c r="H41" s="73"/>
      <c r="I41" s="1"/>
    </row>
    <row r="42" spans="1:9" x14ac:dyDescent="0.2">
      <c r="A42" s="1"/>
      <c r="B42" s="40"/>
      <c r="C42" s="12"/>
      <c r="D42" s="72"/>
      <c r="E42" s="72"/>
      <c r="F42" s="72"/>
      <c r="G42" s="72"/>
      <c r="H42" s="73"/>
      <c r="I42" s="1"/>
    </row>
    <row r="43" spans="1:9" x14ac:dyDescent="0.2">
      <c r="A43" s="1"/>
      <c r="B43" s="44" t="s">
        <v>95</v>
      </c>
      <c r="C43" s="13" t="s">
        <v>61</v>
      </c>
      <c r="D43" s="30"/>
      <c r="E43" s="31"/>
      <c r="F43" s="31" t="str">
        <f t="shared" ref="F43:F48" si="3">IF(D43="","",G43)</f>
        <v/>
      </c>
      <c r="G43" s="31">
        <v>4</v>
      </c>
      <c r="H43" s="73" t="str">
        <f t="shared" ref="H43:H48" si="4">IF(D43="",IF(E43="","not satisfied","ok"),"ok")</f>
        <v>not satisfied</v>
      </c>
      <c r="I43" s="1"/>
    </row>
    <row r="44" spans="1:9" x14ac:dyDescent="0.2">
      <c r="A44" s="1"/>
      <c r="B44" s="44" t="s">
        <v>96</v>
      </c>
      <c r="C44" s="13" t="s">
        <v>62</v>
      </c>
      <c r="D44" s="30"/>
      <c r="E44" s="31"/>
      <c r="F44" s="31" t="str">
        <f t="shared" si="3"/>
        <v/>
      </c>
      <c r="G44" s="31">
        <v>4</v>
      </c>
      <c r="H44" s="73" t="str">
        <f>IF(D44="",IF(E44="","not satisfied","ok"),"ok")</f>
        <v>not satisfied</v>
      </c>
      <c r="I44" s="1"/>
    </row>
    <row r="45" spans="1:9" x14ac:dyDescent="0.2">
      <c r="A45" s="1"/>
      <c r="B45" s="44" t="s">
        <v>104</v>
      </c>
      <c r="C45" s="13" t="s">
        <v>50</v>
      </c>
      <c r="D45" s="30"/>
      <c r="E45" s="31"/>
      <c r="F45" s="31" t="str">
        <f>IF(D45="","",G45)</f>
        <v/>
      </c>
      <c r="G45" s="31">
        <v>3</v>
      </c>
      <c r="H45" s="73" t="str">
        <f>IF(D45="",IF(E45="","not satisfied","ok"),"ok")</f>
        <v>not satisfied</v>
      </c>
      <c r="I45" s="1"/>
    </row>
    <row r="46" spans="1:9" x14ac:dyDescent="0.2">
      <c r="A46" s="1"/>
      <c r="B46" s="44" t="s">
        <v>105</v>
      </c>
      <c r="C46" s="13" t="s">
        <v>65</v>
      </c>
      <c r="D46" s="30"/>
      <c r="E46" s="31"/>
      <c r="F46" s="31" t="str">
        <f t="shared" si="3"/>
        <v/>
      </c>
      <c r="G46" s="31">
        <v>1</v>
      </c>
      <c r="H46" s="73" t="str">
        <f t="shared" si="4"/>
        <v>not satisfied</v>
      </c>
      <c r="I46" s="1"/>
    </row>
    <row r="47" spans="1:9" x14ac:dyDescent="0.2">
      <c r="A47" s="1"/>
      <c r="B47" s="44" t="s">
        <v>70</v>
      </c>
      <c r="C47" s="13" t="s">
        <v>21</v>
      </c>
      <c r="D47" s="30"/>
      <c r="E47" s="31"/>
      <c r="F47" s="31" t="str">
        <f t="shared" si="3"/>
        <v/>
      </c>
      <c r="G47" s="31">
        <v>1</v>
      </c>
      <c r="H47" s="73" t="str">
        <f t="shared" si="4"/>
        <v>not satisfied</v>
      </c>
      <c r="I47" s="1"/>
    </row>
    <row r="48" spans="1:9" x14ac:dyDescent="0.2">
      <c r="A48" s="1"/>
      <c r="B48" s="44" t="s">
        <v>71</v>
      </c>
      <c r="C48" s="13" t="s">
        <v>22</v>
      </c>
      <c r="D48" s="30"/>
      <c r="E48" s="31"/>
      <c r="F48" s="31" t="str">
        <f t="shared" si="3"/>
        <v/>
      </c>
      <c r="G48" s="31">
        <v>3</v>
      </c>
      <c r="H48" s="73" t="str">
        <f t="shared" si="4"/>
        <v>not satisfied</v>
      </c>
      <c r="I48" s="1"/>
    </row>
    <row r="49" spans="1:9" x14ac:dyDescent="0.2">
      <c r="A49" s="1"/>
      <c r="B49" s="71"/>
      <c r="C49" s="2"/>
      <c r="D49" s="28"/>
      <c r="E49" s="72"/>
      <c r="F49" s="31">
        <f>SUM(F43:F48)</f>
        <v>0</v>
      </c>
      <c r="G49" s="31">
        <f>SUM(G43:G48)</f>
        <v>16</v>
      </c>
      <c r="H49" s="46" t="str">
        <f>IF(F49&lt;G49,"PROBLEM","OK")</f>
        <v>PROBLEM</v>
      </c>
      <c r="I49" s="1"/>
    </row>
    <row r="50" spans="1:9" x14ac:dyDescent="0.2">
      <c r="A50" s="1"/>
      <c r="B50" s="52"/>
      <c r="C50" s="9"/>
      <c r="D50" s="25"/>
      <c r="E50" s="25"/>
      <c r="F50" s="25"/>
      <c r="G50" s="25"/>
      <c r="H50" s="48"/>
      <c r="I50" s="1"/>
    </row>
    <row r="51" spans="1:9" ht="18" customHeight="1" x14ac:dyDescent="0.2">
      <c r="A51" s="1"/>
      <c r="B51" s="49" t="s">
        <v>24</v>
      </c>
      <c r="C51" s="2"/>
      <c r="D51" s="74"/>
      <c r="E51" s="74"/>
      <c r="F51" s="74"/>
      <c r="G51" s="74"/>
      <c r="H51" s="50"/>
      <c r="I51" s="1"/>
    </row>
    <row r="52" spans="1:9" x14ac:dyDescent="0.2">
      <c r="A52" s="1"/>
      <c r="B52" s="43" t="s">
        <v>8</v>
      </c>
      <c r="C52" s="2"/>
      <c r="D52" s="74"/>
      <c r="E52" s="74"/>
      <c r="F52" s="74"/>
      <c r="G52" s="74"/>
      <c r="H52" s="50"/>
      <c r="I52" s="1"/>
    </row>
    <row r="53" spans="1:9" x14ac:dyDescent="0.2">
      <c r="A53" s="1"/>
      <c r="B53" s="40"/>
      <c r="C53" s="12"/>
      <c r="D53" s="72"/>
      <c r="E53" s="72"/>
      <c r="F53" s="72"/>
      <c r="G53" s="72"/>
      <c r="H53" s="73"/>
      <c r="I53" s="1"/>
    </row>
    <row r="54" spans="1:9" x14ac:dyDescent="0.2">
      <c r="A54" s="1"/>
      <c r="B54" s="44" t="s">
        <v>72</v>
      </c>
      <c r="C54" s="13" t="s">
        <v>23</v>
      </c>
      <c r="D54" s="30"/>
      <c r="E54" s="31"/>
      <c r="F54" s="31" t="str">
        <f>IF(D54="","",G54)</f>
        <v/>
      </c>
      <c r="G54" s="31">
        <v>3</v>
      </c>
      <c r="H54" s="73" t="str">
        <f>IF(D54="",IF(E54="","not satisfied","ok"),"ok")</f>
        <v>not satisfied</v>
      </c>
      <c r="I54" s="1"/>
    </row>
    <row r="55" spans="1:9" x14ac:dyDescent="0.2">
      <c r="A55" s="1"/>
      <c r="B55" s="44" t="s">
        <v>73</v>
      </c>
      <c r="C55" s="13" t="s">
        <v>25</v>
      </c>
      <c r="D55" s="30"/>
      <c r="E55" s="31"/>
      <c r="F55" s="31" t="str">
        <f>IF(D55="","",G55)</f>
        <v/>
      </c>
      <c r="G55" s="31">
        <v>1</v>
      </c>
      <c r="H55" s="73" t="str">
        <f>IF(D55="",IF(E55="","not satisfied","ok"),"ok")</f>
        <v>not satisfied</v>
      </c>
      <c r="I55" s="1"/>
    </row>
    <row r="56" spans="1:9" x14ac:dyDescent="0.2">
      <c r="A56" s="1"/>
      <c r="B56" s="44" t="s">
        <v>74</v>
      </c>
      <c r="C56" s="13" t="s">
        <v>26</v>
      </c>
      <c r="D56" s="30"/>
      <c r="E56" s="31"/>
      <c r="F56" s="31" t="str">
        <f>IF(D56="","",G56)</f>
        <v/>
      </c>
      <c r="G56" s="31">
        <v>3</v>
      </c>
      <c r="H56" s="73" t="str">
        <f t="shared" ref="H56:H60" si="5">IF(D56="",IF(E56="","not satisfied","ok"),"ok")</f>
        <v>not satisfied</v>
      </c>
      <c r="I56" s="1"/>
    </row>
    <row r="57" spans="1:9" x14ac:dyDescent="0.2">
      <c r="A57" s="1"/>
      <c r="B57" s="44" t="s">
        <v>75</v>
      </c>
      <c r="C57" s="13" t="s">
        <v>27</v>
      </c>
      <c r="D57" s="30"/>
      <c r="E57" s="31"/>
      <c r="F57" s="31" t="str">
        <f t="shared" ref="F57:F86" si="6">IF(D57="","",G57)</f>
        <v/>
      </c>
      <c r="G57" s="31">
        <v>1</v>
      </c>
      <c r="H57" s="73" t="str">
        <f t="shared" si="5"/>
        <v>not satisfied</v>
      </c>
      <c r="I57" s="1"/>
    </row>
    <row r="58" spans="1:9" x14ac:dyDescent="0.2">
      <c r="A58" s="1"/>
      <c r="B58" s="44" t="s">
        <v>76</v>
      </c>
      <c r="C58" s="13" t="s">
        <v>28</v>
      </c>
      <c r="D58" s="30"/>
      <c r="E58" s="31"/>
      <c r="F58" s="31" t="str">
        <f t="shared" si="6"/>
        <v/>
      </c>
      <c r="G58" s="31">
        <v>3</v>
      </c>
      <c r="H58" s="73" t="str">
        <f t="shared" si="5"/>
        <v>not satisfied</v>
      </c>
      <c r="I58" s="1"/>
    </row>
    <row r="59" spans="1:9" ht="13.5" thickBot="1" x14ac:dyDescent="0.25">
      <c r="A59" s="1"/>
      <c r="B59" s="44" t="s">
        <v>77</v>
      </c>
      <c r="C59" s="13" t="s">
        <v>29</v>
      </c>
      <c r="D59" s="30"/>
      <c r="E59" s="31"/>
      <c r="F59" s="31" t="str">
        <f t="shared" si="6"/>
        <v/>
      </c>
      <c r="G59" s="31">
        <v>3</v>
      </c>
      <c r="H59" s="73" t="str">
        <f t="shared" si="5"/>
        <v>not satisfied</v>
      </c>
      <c r="I59" s="1"/>
    </row>
    <row r="60" spans="1:9" ht="13.5" thickBot="1" x14ac:dyDescent="0.25">
      <c r="A60" s="1"/>
      <c r="B60" s="59"/>
      <c r="C60" s="13" t="s">
        <v>42</v>
      </c>
      <c r="D60" s="30"/>
      <c r="E60" s="31"/>
      <c r="F60" s="31" t="str">
        <f t="shared" si="6"/>
        <v/>
      </c>
      <c r="G60" s="31">
        <v>4</v>
      </c>
      <c r="H60" s="73" t="str">
        <f t="shared" si="5"/>
        <v>not satisfied</v>
      </c>
      <c r="I60" s="1"/>
    </row>
    <row r="61" spans="1:9" x14ac:dyDescent="0.2">
      <c r="A61" s="1"/>
      <c r="B61" s="71"/>
      <c r="C61" s="2"/>
      <c r="D61" s="115"/>
      <c r="E61" s="116"/>
      <c r="F61" s="31">
        <f>SUM(F54:F60)</f>
        <v>0</v>
      </c>
      <c r="G61" s="31">
        <f>SUM(G54:G60)</f>
        <v>18</v>
      </c>
      <c r="H61" s="45" t="str">
        <f>IF(F61&lt;G61,"PROBLEM","OK")</f>
        <v>PROBLEM</v>
      </c>
      <c r="I61" s="1"/>
    </row>
    <row r="62" spans="1:9" x14ac:dyDescent="0.2">
      <c r="A62" s="1"/>
      <c r="B62" s="43" t="s">
        <v>11</v>
      </c>
      <c r="C62" s="2"/>
      <c r="D62" s="74"/>
      <c r="E62" s="74"/>
      <c r="F62" s="72"/>
      <c r="G62" s="72"/>
      <c r="H62" s="50"/>
      <c r="I62" s="1"/>
    </row>
    <row r="63" spans="1:9" x14ac:dyDescent="0.2">
      <c r="A63" s="1"/>
      <c r="B63" s="71"/>
      <c r="C63" s="2"/>
      <c r="D63" s="74"/>
      <c r="E63" s="117"/>
      <c r="F63" s="117"/>
      <c r="G63" s="117"/>
      <c r="H63" s="118"/>
      <c r="I63" s="1"/>
    </row>
    <row r="64" spans="1:9" x14ac:dyDescent="0.2">
      <c r="A64" s="1"/>
      <c r="B64" s="71" t="s">
        <v>78</v>
      </c>
      <c r="C64" s="2" t="s">
        <v>30</v>
      </c>
      <c r="D64" s="30"/>
      <c r="E64" s="31"/>
      <c r="F64" s="31" t="str">
        <f t="shared" si="6"/>
        <v/>
      </c>
      <c r="G64" s="31">
        <v>3</v>
      </c>
      <c r="H64" s="73" t="str">
        <f t="shared" ref="H64:H69" si="7">IF(D64="",IF(E64="","not satisfied","ok"),"ok")</f>
        <v>not satisfied</v>
      </c>
      <c r="I64" s="1"/>
    </row>
    <row r="65" spans="1:9" x14ac:dyDescent="0.2">
      <c r="A65" s="1"/>
      <c r="B65" s="71" t="s">
        <v>79</v>
      </c>
      <c r="C65" s="2" t="s">
        <v>31</v>
      </c>
      <c r="D65" s="30"/>
      <c r="E65" s="31"/>
      <c r="F65" s="31" t="str">
        <f t="shared" si="6"/>
        <v/>
      </c>
      <c r="G65" s="31">
        <v>1</v>
      </c>
      <c r="H65" s="73" t="str">
        <f t="shared" si="7"/>
        <v>not satisfied</v>
      </c>
      <c r="I65" s="1"/>
    </row>
    <row r="66" spans="1:9" x14ac:dyDescent="0.2">
      <c r="A66" s="1"/>
      <c r="B66" s="71" t="s">
        <v>80</v>
      </c>
      <c r="C66" s="2" t="s">
        <v>32</v>
      </c>
      <c r="D66" s="30"/>
      <c r="E66" s="31"/>
      <c r="F66" s="31" t="str">
        <f t="shared" si="6"/>
        <v/>
      </c>
      <c r="G66" s="31">
        <v>3</v>
      </c>
      <c r="H66" s="73" t="str">
        <f t="shared" si="7"/>
        <v>not satisfied</v>
      </c>
      <c r="I66" s="1"/>
    </row>
    <row r="67" spans="1:9" x14ac:dyDescent="0.2">
      <c r="A67" s="1"/>
      <c r="B67" s="71" t="s">
        <v>81</v>
      </c>
      <c r="C67" s="2" t="s">
        <v>33</v>
      </c>
      <c r="D67" s="30"/>
      <c r="E67" s="31"/>
      <c r="F67" s="31" t="str">
        <f t="shared" si="6"/>
        <v/>
      </c>
      <c r="G67" s="31">
        <v>1</v>
      </c>
      <c r="H67" s="73" t="str">
        <f t="shared" si="7"/>
        <v>not satisfied</v>
      </c>
      <c r="I67" s="1"/>
    </row>
    <row r="68" spans="1:9" ht="13.5" thickBot="1" x14ac:dyDescent="0.25">
      <c r="A68" s="1"/>
      <c r="B68" s="71" t="s">
        <v>82</v>
      </c>
      <c r="C68" s="2" t="s">
        <v>34</v>
      </c>
      <c r="D68" s="30"/>
      <c r="E68" s="31"/>
      <c r="F68" s="31" t="str">
        <f t="shared" si="6"/>
        <v/>
      </c>
      <c r="G68" s="31">
        <v>3</v>
      </c>
      <c r="H68" s="73" t="str">
        <f t="shared" si="7"/>
        <v>not satisfied</v>
      </c>
      <c r="I68" s="1"/>
    </row>
    <row r="69" spans="1:9" ht="13.5" thickBot="1" x14ac:dyDescent="0.25">
      <c r="A69" s="1"/>
      <c r="B69" s="58"/>
      <c r="C69" s="13" t="s">
        <v>110</v>
      </c>
      <c r="D69" s="30"/>
      <c r="E69" s="31"/>
      <c r="F69" s="31" t="str">
        <f t="shared" si="6"/>
        <v/>
      </c>
      <c r="G69" s="31">
        <v>3</v>
      </c>
      <c r="H69" s="73" t="str">
        <f t="shared" si="7"/>
        <v>not satisfied</v>
      </c>
      <c r="I69" s="1"/>
    </row>
    <row r="70" spans="1:9" x14ac:dyDescent="0.2">
      <c r="A70" s="1"/>
      <c r="B70" s="71"/>
      <c r="C70" s="2"/>
      <c r="D70" s="115"/>
      <c r="E70" s="116"/>
      <c r="F70" s="31">
        <f>SUM(F64:F69)</f>
        <v>0</v>
      </c>
      <c r="G70" s="31">
        <f>SUM(G64:G69)</f>
        <v>14</v>
      </c>
      <c r="H70" s="45" t="str">
        <f>IF(F70&lt;G70,"PROBLEM","OK")</f>
        <v>PROBLEM</v>
      </c>
      <c r="I70" s="1"/>
    </row>
    <row r="71" spans="1:9" x14ac:dyDescent="0.2">
      <c r="A71" s="1"/>
      <c r="B71" s="52"/>
      <c r="C71" s="9"/>
      <c r="D71" s="22"/>
      <c r="E71" s="22"/>
      <c r="F71" s="25"/>
      <c r="G71" s="25"/>
      <c r="H71" s="48"/>
      <c r="I71" s="1"/>
    </row>
    <row r="72" spans="1:9" ht="18" customHeight="1" x14ac:dyDescent="0.2">
      <c r="A72" s="1"/>
      <c r="B72" s="49" t="s">
        <v>35</v>
      </c>
      <c r="C72" s="2"/>
      <c r="D72" s="74"/>
      <c r="E72" s="74"/>
      <c r="F72" s="72"/>
      <c r="G72" s="72"/>
      <c r="H72" s="73"/>
      <c r="I72" s="1"/>
    </row>
    <row r="73" spans="1:9" x14ac:dyDescent="0.2">
      <c r="A73" s="1"/>
      <c r="B73" s="43" t="s">
        <v>8</v>
      </c>
      <c r="C73" s="2"/>
      <c r="D73" s="74"/>
      <c r="E73" s="74"/>
      <c r="F73" s="72"/>
      <c r="G73" s="72"/>
      <c r="H73" s="73"/>
      <c r="I73" s="1"/>
    </row>
    <row r="74" spans="1:9" x14ac:dyDescent="0.2">
      <c r="A74" s="1"/>
      <c r="B74" s="71"/>
      <c r="C74" s="2"/>
      <c r="D74" s="117"/>
      <c r="E74" s="117"/>
      <c r="F74" s="117"/>
      <c r="G74" s="117"/>
      <c r="H74" s="118"/>
      <c r="I74" s="1"/>
    </row>
    <row r="75" spans="1:9" x14ac:dyDescent="0.2">
      <c r="A75" s="1"/>
      <c r="B75" s="44" t="s">
        <v>83</v>
      </c>
      <c r="C75" s="13" t="s">
        <v>36</v>
      </c>
      <c r="D75" s="30"/>
      <c r="E75" s="31"/>
      <c r="F75" s="31" t="str">
        <f t="shared" si="6"/>
        <v/>
      </c>
      <c r="G75" s="31">
        <v>2</v>
      </c>
      <c r="H75" s="73" t="str">
        <f t="shared" ref="H75:H80" si="8">IF(D75="",IF(E75="","not satisfied","ok"),"ok")</f>
        <v>not satisfied</v>
      </c>
      <c r="I75" s="1"/>
    </row>
    <row r="76" spans="1:9" x14ac:dyDescent="0.2">
      <c r="A76" s="1"/>
      <c r="B76" s="44" t="s">
        <v>84</v>
      </c>
      <c r="C76" s="13" t="s">
        <v>37</v>
      </c>
      <c r="D76" s="30"/>
      <c r="E76" s="31"/>
      <c r="F76" s="31" t="str">
        <f t="shared" si="6"/>
        <v/>
      </c>
      <c r="G76" s="31">
        <v>4</v>
      </c>
      <c r="H76" s="73" t="str">
        <f t="shared" si="8"/>
        <v>not satisfied</v>
      </c>
      <c r="I76" s="1"/>
    </row>
    <row r="77" spans="1:9" x14ac:dyDescent="0.2">
      <c r="A77" s="1"/>
      <c r="B77" s="44" t="s">
        <v>85</v>
      </c>
      <c r="C77" s="2" t="s">
        <v>38</v>
      </c>
      <c r="D77" s="30"/>
      <c r="E77" s="31"/>
      <c r="F77" s="31" t="str">
        <f t="shared" si="6"/>
        <v/>
      </c>
      <c r="G77" s="31">
        <v>1</v>
      </c>
      <c r="H77" s="73" t="str">
        <f t="shared" si="8"/>
        <v>not satisfied</v>
      </c>
      <c r="I77" s="1"/>
    </row>
    <row r="78" spans="1:9" ht="13.5" thickBot="1" x14ac:dyDescent="0.25">
      <c r="A78" s="1"/>
      <c r="B78" s="44" t="s">
        <v>86</v>
      </c>
      <c r="C78" s="2" t="s">
        <v>39</v>
      </c>
      <c r="D78" s="30"/>
      <c r="E78" s="31"/>
      <c r="F78" s="31" t="str">
        <f t="shared" si="6"/>
        <v/>
      </c>
      <c r="G78" s="31">
        <v>3</v>
      </c>
      <c r="H78" s="73" t="str">
        <f t="shared" si="8"/>
        <v>not satisfied</v>
      </c>
      <c r="I78" s="1"/>
    </row>
    <row r="79" spans="1:9" ht="13.5" thickBot="1" x14ac:dyDescent="0.25">
      <c r="A79" s="1"/>
      <c r="B79" s="58"/>
      <c r="C79" s="2" t="s">
        <v>42</v>
      </c>
      <c r="D79" s="30"/>
      <c r="E79" s="31"/>
      <c r="F79" s="31" t="str">
        <f t="shared" si="6"/>
        <v/>
      </c>
      <c r="G79" s="31">
        <v>4</v>
      </c>
      <c r="H79" s="73" t="str">
        <f t="shared" si="8"/>
        <v>not satisfied</v>
      </c>
      <c r="I79" s="1"/>
    </row>
    <row r="80" spans="1:9" ht="13.5" thickBot="1" x14ac:dyDescent="0.25">
      <c r="A80" s="1"/>
      <c r="B80" s="58"/>
      <c r="C80" s="13" t="s">
        <v>110</v>
      </c>
      <c r="D80" s="30"/>
      <c r="E80" s="31"/>
      <c r="F80" s="31" t="str">
        <f t="shared" si="6"/>
        <v/>
      </c>
      <c r="G80" s="31">
        <v>3</v>
      </c>
      <c r="H80" s="73" t="str">
        <f t="shared" si="8"/>
        <v>not satisfied</v>
      </c>
      <c r="I80" s="1"/>
    </row>
    <row r="81" spans="1:9" x14ac:dyDescent="0.2">
      <c r="A81" s="1"/>
      <c r="B81" s="71"/>
      <c r="C81" s="2"/>
      <c r="D81" s="115"/>
      <c r="E81" s="116"/>
      <c r="F81" s="31">
        <f>SUM(F75:F80)</f>
        <v>0</v>
      </c>
      <c r="G81" s="31">
        <f>SUM(G75:G80)</f>
        <v>17</v>
      </c>
      <c r="H81" s="45" t="str">
        <f>IF(F81&lt;G81,"PROBLEM","OK")</f>
        <v>PROBLEM</v>
      </c>
      <c r="I81" s="1"/>
    </row>
    <row r="82" spans="1:9" x14ac:dyDescent="0.2">
      <c r="A82" s="1"/>
      <c r="B82" s="43" t="s">
        <v>11</v>
      </c>
      <c r="C82" s="15"/>
      <c r="D82" s="15"/>
      <c r="E82" s="15"/>
      <c r="F82" s="75"/>
      <c r="G82" s="75"/>
      <c r="H82" s="53"/>
      <c r="I82" s="1"/>
    </row>
    <row r="83" spans="1:9" x14ac:dyDescent="0.2">
      <c r="A83" s="1"/>
      <c r="B83" s="51"/>
      <c r="C83" s="108" t="str">
        <f>IF(D83="","",G83)</f>
        <v/>
      </c>
      <c r="D83" s="108"/>
      <c r="E83" s="108"/>
      <c r="F83" s="108"/>
      <c r="G83" s="108"/>
      <c r="H83" s="109"/>
      <c r="I83" s="1"/>
    </row>
    <row r="84" spans="1:9" ht="13.5" thickBot="1" x14ac:dyDescent="0.25">
      <c r="A84" s="1"/>
      <c r="B84" s="44" t="s">
        <v>87</v>
      </c>
      <c r="C84" s="13" t="s">
        <v>40</v>
      </c>
      <c r="D84" s="30"/>
      <c r="E84" s="31"/>
      <c r="F84" s="31" t="str">
        <f t="shared" si="6"/>
        <v/>
      </c>
      <c r="G84" s="31">
        <v>3</v>
      </c>
      <c r="H84" s="54" t="str">
        <f>IF(D84="",IF(E84="","not satisfied","ok"),"ok")</f>
        <v>not satisfied</v>
      </c>
      <c r="I84" s="1"/>
    </row>
    <row r="85" spans="1:9" ht="13.5" thickBot="1" x14ac:dyDescent="0.25">
      <c r="A85" s="1"/>
      <c r="B85" s="60"/>
      <c r="C85" s="13" t="s">
        <v>63</v>
      </c>
      <c r="D85" s="30"/>
      <c r="E85" s="31"/>
      <c r="F85" s="31" t="str">
        <f>IF(D85="","",G85)</f>
        <v/>
      </c>
      <c r="G85" s="31">
        <v>3</v>
      </c>
      <c r="H85" s="54" t="str">
        <f>IF(D85="",IF(E85="","not satisfied","ok"),"ok")</f>
        <v>not satisfied</v>
      </c>
      <c r="I85" s="1"/>
    </row>
    <row r="86" spans="1:9" ht="13.5" thickBot="1" x14ac:dyDescent="0.25">
      <c r="A86" s="1"/>
      <c r="B86" s="60"/>
      <c r="C86" s="13" t="s">
        <v>63</v>
      </c>
      <c r="D86" s="30"/>
      <c r="E86" s="31"/>
      <c r="F86" s="31" t="str">
        <f t="shared" si="6"/>
        <v/>
      </c>
      <c r="G86" s="31">
        <v>3</v>
      </c>
      <c r="H86" s="54" t="str">
        <f>IF(D86="",IF(E86="","not satisfied","ok"),"ok")</f>
        <v>not satisfied</v>
      </c>
      <c r="I86" s="1"/>
    </row>
    <row r="87" spans="1:9" ht="13.5" thickBot="1" x14ac:dyDescent="0.25">
      <c r="A87" s="1"/>
      <c r="B87" s="60"/>
      <c r="C87" s="13" t="s">
        <v>63</v>
      </c>
      <c r="D87" s="30"/>
      <c r="E87" s="31"/>
      <c r="F87" s="31" t="str">
        <f>IF(D87="","",G87)</f>
        <v/>
      </c>
      <c r="G87" s="31">
        <v>3</v>
      </c>
      <c r="H87" s="54" t="str">
        <f>IF(D87="",IF(E87="","not satisfied","ok"),"ok")</f>
        <v>not satisfied</v>
      </c>
      <c r="I87" s="1"/>
    </row>
    <row r="88" spans="1:9" ht="13.5" thickBot="1" x14ac:dyDescent="0.25">
      <c r="A88" s="1"/>
      <c r="B88" s="60"/>
      <c r="C88" s="13" t="s">
        <v>42</v>
      </c>
      <c r="D88" s="30"/>
      <c r="E88" s="31"/>
      <c r="F88" s="31" t="str">
        <f>IF(D88="","",G88)</f>
        <v/>
      </c>
      <c r="G88" s="31">
        <v>4</v>
      </c>
      <c r="H88" s="73" t="str">
        <f>IF(D88="",IF(E88="","not satisfied","ok"),"ok")</f>
        <v>not satisfied</v>
      </c>
      <c r="I88" s="1"/>
    </row>
    <row r="89" spans="1:9" x14ac:dyDescent="0.2">
      <c r="A89" s="1"/>
      <c r="B89" s="71"/>
      <c r="C89" s="55"/>
      <c r="D89" s="110"/>
      <c r="E89" s="111"/>
      <c r="F89" s="31">
        <f>SUM(F84:F88)</f>
        <v>0</v>
      </c>
      <c r="G89" s="79">
        <f>SUM(G84:G88)</f>
        <v>16</v>
      </c>
      <c r="H89" s="46" t="str">
        <f>IF(F89&lt;G89,"PROBLEM","OK")</f>
        <v>PROBLEM</v>
      </c>
      <c r="I89" s="1"/>
    </row>
    <row r="90" spans="1:9" ht="22.5" customHeight="1" x14ac:dyDescent="0.2">
      <c r="A90" s="1"/>
      <c r="B90" s="105"/>
      <c r="C90" s="106"/>
      <c r="D90" s="106"/>
      <c r="E90" s="106"/>
      <c r="F90" s="106"/>
      <c r="G90" s="106"/>
      <c r="H90" s="107"/>
      <c r="I90" s="1"/>
    </row>
    <row r="91" spans="1:9" ht="18" customHeight="1" x14ac:dyDescent="0.2">
      <c r="A91" s="1"/>
      <c r="B91" s="51"/>
      <c r="C91" s="27">
        <v>1</v>
      </c>
      <c r="D91" s="17" t="s">
        <v>5</v>
      </c>
      <c r="E91" s="26"/>
      <c r="F91" s="24"/>
      <c r="G91" s="8"/>
      <c r="H91" s="56"/>
      <c r="I91" s="1"/>
    </row>
    <row r="92" spans="1:9" ht="17.25" customHeight="1" x14ac:dyDescent="0.2">
      <c r="A92" s="1"/>
      <c r="B92" s="51"/>
      <c r="C92" s="61">
        <v>2</v>
      </c>
      <c r="D92" s="63" t="s">
        <v>6</v>
      </c>
      <c r="E92" s="62"/>
      <c r="F92" s="31">
        <f>F19+F28+F40+F49+F61+F70+F81+F89</f>
        <v>0</v>
      </c>
      <c r="G92" s="31">
        <f>G19+G28+G40+G49+G61+G70+G81+G89</f>
        <v>131</v>
      </c>
      <c r="H92" s="64" t="str">
        <f>IF(F92&lt;G92,"PROBLEM","OK")</f>
        <v>PROBLEM</v>
      </c>
      <c r="I92" s="1"/>
    </row>
    <row r="93" spans="1:9" x14ac:dyDescent="0.2">
      <c r="A93" s="1"/>
      <c r="B93" s="51"/>
      <c r="C93" s="57"/>
      <c r="D93" s="57"/>
      <c r="E93" s="57"/>
      <c r="F93" s="57"/>
      <c r="G93" s="57"/>
      <c r="H93" s="65"/>
      <c r="I93" s="1"/>
    </row>
    <row r="94" spans="1:9" x14ac:dyDescent="0.2">
      <c r="A94" s="1"/>
      <c r="B94" s="51"/>
      <c r="C94" s="57"/>
      <c r="D94" s="57"/>
      <c r="E94" s="57"/>
      <c r="F94" s="57"/>
      <c r="G94" s="57"/>
      <c r="H94" s="65"/>
      <c r="I94" s="1"/>
    </row>
    <row r="95" spans="1:9" x14ac:dyDescent="0.2">
      <c r="A95" s="1"/>
      <c r="B95" s="96" t="s">
        <v>44</v>
      </c>
      <c r="C95" s="97"/>
      <c r="D95" s="97"/>
      <c r="E95" s="97"/>
      <c r="F95" s="97"/>
      <c r="G95" s="97"/>
      <c r="H95" s="98"/>
      <c r="I95" s="1"/>
    </row>
    <row r="96" spans="1:9" x14ac:dyDescent="0.2">
      <c r="A96" s="1"/>
      <c r="B96" s="99"/>
      <c r="C96" s="100"/>
      <c r="D96" s="100"/>
      <c r="E96" s="100"/>
      <c r="F96" s="100"/>
      <c r="G96" s="100"/>
      <c r="H96" s="101"/>
      <c r="I96" s="1"/>
    </row>
    <row r="97" spans="2:8" x14ac:dyDescent="0.2">
      <c r="B97" s="102"/>
      <c r="C97" s="103"/>
      <c r="D97" s="103"/>
      <c r="E97" s="103"/>
      <c r="F97" s="103"/>
      <c r="G97" s="103"/>
      <c r="H97" s="104"/>
    </row>
    <row r="98" spans="2:8" x14ac:dyDescent="0.2">
      <c r="B98" s="51"/>
      <c r="C98" s="55"/>
      <c r="D98" s="55"/>
      <c r="E98" s="55"/>
      <c r="F98" s="55"/>
      <c r="G98" s="55"/>
      <c r="H98" s="66"/>
    </row>
    <row r="99" spans="2:8" x14ac:dyDescent="0.2">
      <c r="B99" s="96" t="s">
        <v>45</v>
      </c>
      <c r="C99" s="97"/>
      <c r="D99" s="97"/>
      <c r="E99" s="97"/>
      <c r="F99" s="97"/>
      <c r="G99" s="97"/>
      <c r="H99" s="98"/>
    </row>
    <row r="100" spans="2:8" x14ac:dyDescent="0.2">
      <c r="B100" s="99"/>
      <c r="C100" s="100"/>
      <c r="D100" s="100"/>
      <c r="E100" s="100"/>
      <c r="F100" s="100"/>
      <c r="G100" s="100"/>
      <c r="H100" s="101"/>
    </row>
    <row r="101" spans="2:8" x14ac:dyDescent="0.2">
      <c r="B101" s="102"/>
      <c r="C101" s="103"/>
      <c r="D101" s="103"/>
      <c r="E101" s="103"/>
      <c r="F101" s="103"/>
      <c r="G101" s="103"/>
      <c r="H101" s="104"/>
    </row>
    <row r="102" spans="2:8" ht="13.5" thickBot="1" x14ac:dyDescent="0.25">
      <c r="B102" s="67"/>
      <c r="C102" s="68"/>
      <c r="D102" s="68"/>
      <c r="E102" s="68"/>
      <c r="F102" s="68"/>
      <c r="G102" s="68"/>
      <c r="H102" s="69"/>
    </row>
    <row r="104" spans="2:8" x14ac:dyDescent="0.2">
      <c r="B104" s="81" t="s">
        <v>51</v>
      </c>
      <c r="C104" s="82">
        <f>SUM(F18,F26,F38,F60,F79,F88)</f>
        <v>0</v>
      </c>
    </row>
  </sheetData>
  <mergeCells count="23">
    <mergeCell ref="C2:F2"/>
    <mergeCell ref="D61:E61"/>
    <mergeCell ref="D70:E70"/>
    <mergeCell ref="D74:H74"/>
    <mergeCell ref="D81:E81"/>
    <mergeCell ref="D6:E6"/>
    <mergeCell ref="G6:H6"/>
    <mergeCell ref="D22:D23"/>
    <mergeCell ref="E22:E23"/>
    <mergeCell ref="F22:F23"/>
    <mergeCell ref="G22:G23"/>
    <mergeCell ref="H22:H23"/>
    <mergeCell ref="E63:H63"/>
    <mergeCell ref="H15:H16"/>
    <mergeCell ref="D15:D16"/>
    <mergeCell ref="E15:E16"/>
    <mergeCell ref="F15:F16"/>
    <mergeCell ref="G15:G16"/>
    <mergeCell ref="B95:H97"/>
    <mergeCell ref="B99:H101"/>
    <mergeCell ref="B90:H90"/>
    <mergeCell ref="C83:H83"/>
    <mergeCell ref="D89:E89"/>
  </mergeCells>
  <phoneticPr fontId="1" type="noConversion"/>
  <pageMargins left="0.75" right="0.75" top="1" bottom="1" header="0.5" footer="0.5"/>
  <pageSetup scale="75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4"/>
  <sheetViews>
    <sheetView zoomScaleSheetLayoutView="100" workbookViewId="0">
      <selection activeCell="B2" sqref="B2"/>
    </sheetView>
  </sheetViews>
  <sheetFormatPr defaultRowHeight="12.75" x14ac:dyDescent="0.2"/>
  <cols>
    <col min="1" max="1" width="3.85546875" customWidth="1"/>
    <col min="2" max="2" width="18" style="19" customWidth="1"/>
    <col min="3" max="3" width="37.5703125" customWidth="1"/>
    <col min="4" max="4" width="11.7109375" customWidth="1"/>
    <col min="5" max="5" width="14" customWidth="1"/>
    <col min="7" max="7" width="10.140625" customWidth="1"/>
    <col min="8" max="8" width="11.85546875" customWidth="1"/>
    <col min="9" max="9" width="2.85546875" customWidth="1"/>
  </cols>
  <sheetData>
    <row r="1" spans="1:9" ht="13.5" thickBot="1" x14ac:dyDescent="0.25">
      <c r="A1" s="1"/>
      <c r="B1" s="18"/>
      <c r="C1" s="1"/>
      <c r="D1" s="1"/>
      <c r="E1" s="1"/>
      <c r="F1" s="1"/>
      <c r="G1" s="1"/>
      <c r="H1" s="1"/>
      <c r="I1" s="1"/>
    </row>
    <row r="2" spans="1:9" ht="21" thickBot="1" x14ac:dyDescent="0.35">
      <c r="A2" s="1"/>
      <c r="B2" s="92" t="s">
        <v>113</v>
      </c>
      <c r="C2" s="112" t="s">
        <v>114</v>
      </c>
      <c r="D2" s="113"/>
      <c r="E2" s="113"/>
      <c r="F2" s="114"/>
      <c r="G2" s="35"/>
      <c r="H2" s="36"/>
      <c r="I2" s="1"/>
    </row>
    <row r="3" spans="1:9" ht="13.5" thickBot="1" x14ac:dyDescent="0.25">
      <c r="A3" s="1"/>
      <c r="B3" s="92"/>
      <c r="C3" s="2"/>
      <c r="D3" s="2"/>
      <c r="E3" s="2"/>
      <c r="F3" s="2"/>
      <c r="G3" s="2"/>
      <c r="H3" s="37"/>
      <c r="I3" s="1"/>
    </row>
    <row r="4" spans="1:9" x14ac:dyDescent="0.2">
      <c r="A4" s="1"/>
      <c r="B4" s="85"/>
      <c r="C4" s="34" t="s">
        <v>43</v>
      </c>
      <c r="D4" s="29"/>
      <c r="E4" s="10"/>
      <c r="F4" s="2"/>
      <c r="G4" s="2"/>
      <c r="H4" s="37"/>
      <c r="I4" s="1"/>
    </row>
    <row r="5" spans="1:9" x14ac:dyDescent="0.2">
      <c r="A5" s="1"/>
      <c r="B5" s="85"/>
      <c r="C5" s="2"/>
      <c r="D5" s="2"/>
      <c r="E5" s="2"/>
      <c r="F5" s="2"/>
      <c r="G5" s="2"/>
      <c r="H5" s="37"/>
      <c r="I5" s="1"/>
    </row>
    <row r="6" spans="1:9" x14ac:dyDescent="0.2">
      <c r="A6" s="1"/>
      <c r="B6" s="85"/>
      <c r="C6" s="33" t="s">
        <v>41</v>
      </c>
      <c r="D6" s="119"/>
      <c r="E6" s="120"/>
      <c r="F6" s="3" t="s">
        <v>0</v>
      </c>
      <c r="G6" s="121"/>
      <c r="H6" s="122"/>
      <c r="I6" s="1"/>
    </row>
    <row r="7" spans="1:9" x14ac:dyDescent="0.2">
      <c r="A7" s="1"/>
      <c r="B7" s="85"/>
      <c r="C7" s="2"/>
      <c r="D7" s="2"/>
      <c r="E7" s="2"/>
      <c r="F7" s="2"/>
      <c r="G7" s="2"/>
      <c r="H7" s="37"/>
      <c r="I7" s="1"/>
    </row>
    <row r="8" spans="1:9" s="6" customFormat="1" ht="54" customHeight="1" x14ac:dyDescent="0.2">
      <c r="A8" s="4"/>
      <c r="B8" s="38"/>
      <c r="C8" s="5"/>
      <c r="D8" s="70" t="s">
        <v>1</v>
      </c>
      <c r="E8" s="70" t="s">
        <v>2</v>
      </c>
      <c r="F8" s="70" t="s">
        <v>3</v>
      </c>
      <c r="G8" s="70" t="s">
        <v>4</v>
      </c>
      <c r="H8" s="39"/>
      <c r="I8" s="4"/>
    </row>
    <row r="9" spans="1:9" s="6" customFormat="1" ht="15" customHeight="1" x14ac:dyDescent="0.2">
      <c r="A9" s="4"/>
      <c r="B9" s="40"/>
      <c r="C9" s="11"/>
      <c r="D9" s="7"/>
      <c r="E9" s="7"/>
      <c r="F9" s="7"/>
      <c r="G9" s="7"/>
      <c r="H9" s="39"/>
      <c r="I9" s="4"/>
    </row>
    <row r="10" spans="1:9" s="6" customFormat="1" ht="18" customHeight="1" x14ac:dyDescent="0.2">
      <c r="A10" s="4"/>
      <c r="B10" s="41" t="s">
        <v>7</v>
      </c>
      <c r="C10" s="20"/>
      <c r="D10" s="21"/>
      <c r="E10" s="21"/>
      <c r="F10" s="21"/>
      <c r="G10" s="21"/>
      <c r="H10" s="42"/>
      <c r="I10" s="4"/>
    </row>
    <row r="11" spans="1:9" s="6" customFormat="1" ht="15" customHeight="1" x14ac:dyDescent="0.2">
      <c r="A11" s="4"/>
      <c r="B11" s="43" t="s">
        <v>8</v>
      </c>
      <c r="C11" s="11"/>
      <c r="D11" s="7"/>
      <c r="E11" s="7"/>
      <c r="F11" s="7"/>
      <c r="G11" s="7"/>
      <c r="H11" s="39"/>
      <c r="I11" s="4"/>
    </row>
    <row r="12" spans="1:9" s="6" customFormat="1" ht="12.75" customHeight="1" x14ac:dyDescent="0.2">
      <c r="A12" s="4"/>
      <c r="B12" s="43"/>
      <c r="C12" s="11"/>
      <c r="D12" s="7"/>
      <c r="E12" s="7"/>
      <c r="F12" s="7"/>
      <c r="G12" s="7"/>
      <c r="H12" s="39"/>
      <c r="I12" s="4"/>
    </row>
    <row r="13" spans="1:9" x14ac:dyDescent="0.2">
      <c r="A13" s="1"/>
      <c r="B13" s="80" t="s">
        <v>88</v>
      </c>
      <c r="C13" s="15" t="s">
        <v>46</v>
      </c>
      <c r="D13" s="30"/>
      <c r="E13" s="31"/>
      <c r="F13" s="31" t="str">
        <f>IF(D13="","",G13)</f>
        <v/>
      </c>
      <c r="G13" s="31">
        <v>1</v>
      </c>
      <c r="H13" s="87" t="str">
        <f>IF(D13="",IF(E13="","not satisfied","ok"),"ok")</f>
        <v>not satisfied</v>
      </c>
      <c r="I13" s="1"/>
    </row>
    <row r="14" spans="1:9" x14ac:dyDescent="0.2">
      <c r="A14" s="1"/>
      <c r="B14" s="44" t="s">
        <v>89</v>
      </c>
      <c r="C14" s="13" t="s">
        <v>9</v>
      </c>
      <c r="D14" s="90"/>
      <c r="E14" s="83"/>
      <c r="F14" s="83" t="str">
        <f>IF(D14="","",G14)</f>
        <v/>
      </c>
      <c r="G14" s="83">
        <v>3</v>
      </c>
      <c r="H14" s="91" t="str">
        <f>IF(D14="",IF(E14="","not satisfied","ok"),"ok")</f>
        <v>not satisfied</v>
      </c>
      <c r="I14" s="1"/>
    </row>
    <row r="15" spans="1:9" x14ac:dyDescent="0.2">
      <c r="A15" s="1"/>
      <c r="B15" s="44" t="s">
        <v>90</v>
      </c>
      <c r="C15" s="13" t="s">
        <v>19</v>
      </c>
      <c r="D15" s="123"/>
      <c r="E15" s="94"/>
      <c r="F15" s="94" t="str">
        <f>IF(D15="","",G15)</f>
        <v/>
      </c>
      <c r="G15" s="94">
        <v>4</v>
      </c>
      <c r="H15" s="126" t="str">
        <f>IF(D15="",IF(E15="","not satisfied","ok"),"ok")</f>
        <v>not satisfied</v>
      </c>
      <c r="I15" s="1"/>
    </row>
    <row r="16" spans="1:9" x14ac:dyDescent="0.2">
      <c r="A16" s="1"/>
      <c r="B16" s="44" t="s">
        <v>91</v>
      </c>
      <c r="C16" s="13" t="s">
        <v>15</v>
      </c>
      <c r="D16" s="124"/>
      <c r="E16" s="95"/>
      <c r="F16" s="95"/>
      <c r="G16" s="95"/>
      <c r="H16" s="126"/>
      <c r="I16" s="1"/>
    </row>
    <row r="17" spans="1:9" x14ac:dyDescent="0.2">
      <c r="A17" s="1"/>
      <c r="B17" s="44" t="s">
        <v>97</v>
      </c>
      <c r="C17" s="13" t="s">
        <v>10</v>
      </c>
      <c r="D17" s="30"/>
      <c r="E17" s="31"/>
      <c r="F17" s="31" t="str">
        <f t="shared" ref="F17:F27" si="0">IF(D17="","",G17)</f>
        <v/>
      </c>
      <c r="G17" s="31">
        <v>4</v>
      </c>
      <c r="H17" s="87" t="str">
        <f>IF(D17="",IF(E17="","not satisfied","ok"),"ok")</f>
        <v>not satisfied</v>
      </c>
      <c r="I17" s="1"/>
    </row>
    <row r="18" spans="1:9" x14ac:dyDescent="0.2">
      <c r="A18" s="1"/>
      <c r="B18" s="44" t="s">
        <v>58</v>
      </c>
      <c r="C18" s="13" t="s">
        <v>52</v>
      </c>
      <c r="D18" s="30"/>
      <c r="E18" s="31"/>
      <c r="F18" s="83" t="str">
        <f t="shared" si="0"/>
        <v/>
      </c>
      <c r="G18" s="83">
        <v>4</v>
      </c>
      <c r="H18" s="87" t="str">
        <f>IF(D18="",IF(E18="","not satisfied","ok"),"ok")</f>
        <v>not satisfied</v>
      </c>
      <c r="I18" s="1"/>
    </row>
    <row r="19" spans="1:9" x14ac:dyDescent="0.2">
      <c r="A19" s="1"/>
      <c r="B19" s="44"/>
      <c r="C19" s="13"/>
      <c r="D19" s="28"/>
      <c r="E19" s="28"/>
      <c r="F19" s="14">
        <f>SUM(F13:F18)</f>
        <v>0</v>
      </c>
      <c r="G19" s="14">
        <f>SUM(G13:G18)</f>
        <v>16</v>
      </c>
      <c r="H19" s="45" t="str">
        <f>IF(F19&lt;G19,"PROBLEM","OK")</f>
        <v>PROBLEM</v>
      </c>
      <c r="I19" s="1"/>
    </row>
    <row r="20" spans="1:9" x14ac:dyDescent="0.2">
      <c r="A20" s="1"/>
      <c r="B20" s="43" t="s">
        <v>11</v>
      </c>
      <c r="C20" s="13"/>
      <c r="D20" s="57"/>
      <c r="E20" s="57"/>
      <c r="F20" s="57"/>
      <c r="G20" s="57"/>
      <c r="H20" s="87"/>
      <c r="I20" s="1"/>
    </row>
    <row r="21" spans="1:9" x14ac:dyDescent="0.2">
      <c r="A21" s="1"/>
      <c r="B21" s="44"/>
      <c r="C21" s="13"/>
      <c r="D21" s="23"/>
      <c r="E21" s="23"/>
      <c r="F21" s="23"/>
      <c r="G21" s="23"/>
      <c r="H21" s="87"/>
      <c r="I21" s="1"/>
    </row>
    <row r="22" spans="1:9" x14ac:dyDescent="0.2">
      <c r="A22" s="1"/>
      <c r="B22" s="44" t="s">
        <v>92</v>
      </c>
      <c r="C22" s="13" t="s">
        <v>20</v>
      </c>
      <c r="D22" s="123"/>
      <c r="E22" s="94"/>
      <c r="F22" s="94" t="str">
        <f t="shared" si="0"/>
        <v/>
      </c>
      <c r="G22" s="94">
        <v>4</v>
      </c>
      <c r="H22" s="126" t="str">
        <f>IF(D22="",IF(E22="","not satisfied","ok"),"ok")</f>
        <v>not satisfied</v>
      </c>
      <c r="I22" s="1"/>
    </row>
    <row r="23" spans="1:9" x14ac:dyDescent="0.2">
      <c r="A23" s="1"/>
      <c r="B23" s="44" t="s">
        <v>93</v>
      </c>
      <c r="C23" s="13" t="s">
        <v>14</v>
      </c>
      <c r="D23" s="124"/>
      <c r="E23" s="125"/>
      <c r="F23" s="125"/>
      <c r="G23" s="125"/>
      <c r="H23" s="127"/>
      <c r="I23" s="1"/>
    </row>
    <row r="24" spans="1:9" x14ac:dyDescent="0.2">
      <c r="A24" s="1"/>
      <c r="B24" s="44" t="s">
        <v>98</v>
      </c>
      <c r="C24" s="13" t="s">
        <v>47</v>
      </c>
      <c r="D24" s="30"/>
      <c r="E24" s="31"/>
      <c r="F24" s="31" t="str">
        <f t="shared" si="0"/>
        <v/>
      </c>
      <c r="G24" s="31">
        <v>3</v>
      </c>
      <c r="H24" s="87" t="str">
        <f>IF(D24="",IF(E24="","not satisfied","ok"),"ok")</f>
        <v>not satisfied</v>
      </c>
      <c r="I24" s="1"/>
    </row>
    <row r="25" spans="1:9" x14ac:dyDescent="0.2">
      <c r="A25" s="1"/>
      <c r="B25" s="44" t="s">
        <v>68</v>
      </c>
      <c r="C25" s="13" t="s">
        <v>12</v>
      </c>
      <c r="D25" s="30"/>
      <c r="E25" s="31"/>
      <c r="F25" s="31" t="str">
        <f t="shared" si="0"/>
        <v/>
      </c>
      <c r="G25" s="31">
        <v>2</v>
      </c>
      <c r="H25" s="87" t="str">
        <f>IF(D25="",IF(E25="","not satisfied","ok"),"ok")</f>
        <v>not satisfied</v>
      </c>
      <c r="I25" s="1"/>
    </row>
    <row r="26" spans="1:9" x14ac:dyDescent="0.2">
      <c r="A26" s="1"/>
      <c r="B26" s="44" t="s">
        <v>59</v>
      </c>
      <c r="C26" s="13" t="s">
        <v>53</v>
      </c>
      <c r="D26" s="32"/>
      <c r="E26" s="31"/>
      <c r="F26" s="31" t="str">
        <f t="shared" si="0"/>
        <v/>
      </c>
      <c r="G26" s="31">
        <v>4</v>
      </c>
      <c r="H26" s="87" t="str">
        <f>IF(D26="",IF(E26="","not satisfied","ok"),"ok")</f>
        <v>not satisfied</v>
      </c>
      <c r="I26" s="1"/>
    </row>
    <row r="27" spans="1:9" x14ac:dyDescent="0.2">
      <c r="A27" s="1"/>
      <c r="B27" s="51" t="s">
        <v>99</v>
      </c>
      <c r="C27" s="13" t="s">
        <v>48</v>
      </c>
      <c r="D27" s="32"/>
      <c r="E27" s="31"/>
      <c r="F27" s="31" t="str">
        <f t="shared" si="0"/>
        <v/>
      </c>
      <c r="G27" s="31">
        <v>3</v>
      </c>
      <c r="H27" s="87" t="str">
        <f>IF(D27="",IF(E27="","not satisfied","ok"),"ok")</f>
        <v>not satisfied</v>
      </c>
      <c r="I27" s="1"/>
    </row>
    <row r="28" spans="1:9" x14ac:dyDescent="0.2">
      <c r="A28" s="1"/>
      <c r="B28" s="85"/>
      <c r="C28" s="2"/>
      <c r="D28" s="86"/>
      <c r="E28" s="86"/>
      <c r="F28" s="31">
        <f>SUM(F22:F27)</f>
        <v>0</v>
      </c>
      <c r="G28" s="31">
        <f>SUM(G22:G27)</f>
        <v>16</v>
      </c>
      <c r="H28" s="46" t="str">
        <f>IF(F28&lt;G28,"PROBLEM","OK")</f>
        <v>PROBLEM</v>
      </c>
      <c r="I28" s="1"/>
    </row>
    <row r="29" spans="1:9" x14ac:dyDescent="0.2">
      <c r="A29" s="1"/>
      <c r="B29" s="47"/>
      <c r="C29" s="16"/>
      <c r="D29" s="22"/>
      <c r="E29" s="22"/>
      <c r="F29" s="22"/>
      <c r="G29" s="22"/>
      <c r="H29" s="48"/>
      <c r="I29" s="1"/>
    </row>
    <row r="30" spans="1:9" ht="18" customHeight="1" x14ac:dyDescent="0.2">
      <c r="A30" s="1"/>
      <c r="B30" s="49" t="s">
        <v>16</v>
      </c>
      <c r="C30" s="2"/>
      <c r="D30" s="86"/>
      <c r="E30" s="86"/>
      <c r="F30" s="86"/>
      <c r="G30" s="86"/>
      <c r="H30" s="50"/>
      <c r="I30" s="1"/>
    </row>
    <row r="31" spans="1:9" x14ac:dyDescent="0.2">
      <c r="A31" s="1"/>
      <c r="B31" s="43" t="s">
        <v>8</v>
      </c>
      <c r="C31" s="2"/>
      <c r="D31" s="86"/>
      <c r="E31" s="86"/>
      <c r="F31" s="86"/>
      <c r="G31" s="86"/>
      <c r="H31" s="50"/>
      <c r="I31" s="1"/>
    </row>
    <row r="32" spans="1:9" x14ac:dyDescent="0.2">
      <c r="A32" s="1"/>
      <c r="B32" s="40"/>
      <c r="C32" s="12"/>
      <c r="D32" s="86"/>
      <c r="E32" s="86"/>
      <c r="F32" s="86"/>
      <c r="G32" s="86"/>
      <c r="H32" s="87"/>
      <c r="I32" s="1"/>
    </row>
    <row r="33" spans="1:9" x14ac:dyDescent="0.2">
      <c r="A33" s="1"/>
      <c r="B33" s="44" t="s">
        <v>94</v>
      </c>
      <c r="C33" s="13" t="s">
        <v>60</v>
      </c>
      <c r="D33" s="30"/>
      <c r="E33" s="31"/>
      <c r="F33" s="31" t="str">
        <f t="shared" ref="F33:F39" si="1">IF(D33="","",G33)</f>
        <v/>
      </c>
      <c r="G33" s="31">
        <v>4</v>
      </c>
      <c r="H33" s="87" t="str">
        <f t="shared" ref="H33:H39" si="2">IF(D33="",IF(E33="","not satisfied","ok"),"ok")</f>
        <v>not satisfied</v>
      </c>
      <c r="I33" s="1"/>
    </row>
    <row r="34" spans="1:9" x14ac:dyDescent="0.2">
      <c r="A34" s="1"/>
      <c r="B34" s="44" t="s">
        <v>100</v>
      </c>
      <c r="C34" s="13" t="s">
        <v>49</v>
      </c>
      <c r="D34" s="30"/>
      <c r="E34" s="31"/>
      <c r="F34" s="31" t="str">
        <f>IF(D34="","",G34)</f>
        <v/>
      </c>
      <c r="G34" s="31">
        <v>3</v>
      </c>
      <c r="H34" s="87" t="str">
        <f>IF(D34="",IF(E34="","not satisfied","ok"),"ok")</f>
        <v>not satisfied</v>
      </c>
      <c r="I34" s="1"/>
    </row>
    <row r="35" spans="1:9" x14ac:dyDescent="0.2">
      <c r="A35" s="1"/>
      <c r="B35" s="44" t="s">
        <v>101</v>
      </c>
      <c r="C35" s="13" t="s">
        <v>64</v>
      </c>
      <c r="D35" s="30"/>
      <c r="E35" s="31"/>
      <c r="F35" s="31" t="str">
        <f t="shared" si="1"/>
        <v/>
      </c>
      <c r="G35" s="31">
        <v>1</v>
      </c>
      <c r="H35" s="87" t="str">
        <f t="shared" si="2"/>
        <v>not satisfied</v>
      </c>
      <c r="I35" s="1"/>
    </row>
    <row r="36" spans="1:9" x14ac:dyDescent="0.2">
      <c r="A36" s="1"/>
      <c r="B36" s="44" t="s">
        <v>102</v>
      </c>
      <c r="C36" s="13" t="s">
        <v>17</v>
      </c>
      <c r="D36" s="30"/>
      <c r="E36" s="31"/>
      <c r="F36" s="31" t="str">
        <f t="shared" si="1"/>
        <v/>
      </c>
      <c r="G36" s="31">
        <v>1</v>
      </c>
      <c r="H36" s="87" t="str">
        <f t="shared" si="2"/>
        <v>not satisfied</v>
      </c>
      <c r="I36" s="1"/>
    </row>
    <row r="37" spans="1:9" ht="13.5" thickBot="1" x14ac:dyDescent="0.25">
      <c r="A37" s="1"/>
      <c r="B37" s="44" t="s">
        <v>103</v>
      </c>
      <c r="C37" s="13" t="s">
        <v>18</v>
      </c>
      <c r="D37" s="30"/>
      <c r="E37" s="31"/>
      <c r="F37" s="31" t="str">
        <f t="shared" si="1"/>
        <v/>
      </c>
      <c r="G37" s="31">
        <v>3</v>
      </c>
      <c r="H37" s="87" t="str">
        <f t="shared" si="2"/>
        <v>not satisfied</v>
      </c>
      <c r="I37" s="1"/>
    </row>
    <row r="38" spans="1:9" ht="13.5" thickBot="1" x14ac:dyDescent="0.25">
      <c r="A38" s="1"/>
      <c r="B38" s="60"/>
      <c r="C38" s="13" t="s">
        <v>42</v>
      </c>
      <c r="D38" s="30"/>
      <c r="E38" s="31"/>
      <c r="F38" s="31" t="str">
        <f t="shared" si="1"/>
        <v/>
      </c>
      <c r="G38" s="31">
        <v>4</v>
      </c>
      <c r="H38" s="87" t="str">
        <f>IF(D38="",IF(E38="","not satisfied","ok"),"ok")</f>
        <v>not satisfied</v>
      </c>
      <c r="I38" s="1"/>
    </row>
    <row r="39" spans="1:9" x14ac:dyDescent="0.2">
      <c r="A39" s="1"/>
      <c r="B39" s="51" t="s">
        <v>69</v>
      </c>
      <c r="C39" s="13" t="s">
        <v>13</v>
      </c>
      <c r="D39" s="30"/>
      <c r="E39" s="31"/>
      <c r="F39" s="31" t="str">
        <f t="shared" si="1"/>
        <v/>
      </c>
      <c r="G39" s="31">
        <v>2</v>
      </c>
      <c r="H39" s="87" t="str">
        <f t="shared" si="2"/>
        <v>not satisfied</v>
      </c>
      <c r="I39" s="1"/>
    </row>
    <row r="40" spans="1:9" x14ac:dyDescent="0.2">
      <c r="A40" s="1"/>
      <c r="B40" s="93"/>
      <c r="C40" s="2"/>
      <c r="D40" s="86"/>
      <c r="E40" s="86"/>
      <c r="F40" s="31">
        <f>SUM(F33:F39)</f>
        <v>0</v>
      </c>
      <c r="G40" s="31">
        <f>SUM(G33:G39)</f>
        <v>18</v>
      </c>
      <c r="H40" s="46" t="str">
        <f>IF(F40&lt;G40,"PROBLEM","OK")</f>
        <v>PROBLEM</v>
      </c>
      <c r="I40" s="1"/>
    </row>
    <row r="41" spans="1:9" x14ac:dyDescent="0.2">
      <c r="A41" s="1"/>
      <c r="B41" s="43" t="s">
        <v>11</v>
      </c>
      <c r="C41" s="12"/>
      <c r="D41" s="86"/>
      <c r="E41" s="86"/>
      <c r="F41" s="86"/>
      <c r="G41" s="86"/>
      <c r="H41" s="87"/>
      <c r="I41" s="1"/>
    </row>
    <row r="42" spans="1:9" x14ac:dyDescent="0.2">
      <c r="A42" s="1"/>
      <c r="B42" s="40"/>
      <c r="C42" s="12"/>
      <c r="D42" s="86"/>
      <c r="E42" s="86"/>
      <c r="F42" s="86"/>
      <c r="G42" s="86"/>
      <c r="H42" s="87"/>
      <c r="I42" s="1"/>
    </row>
    <row r="43" spans="1:9" x14ac:dyDescent="0.2">
      <c r="A43" s="1"/>
      <c r="B43" s="44" t="s">
        <v>95</v>
      </c>
      <c r="C43" s="13" t="s">
        <v>61</v>
      </c>
      <c r="D43" s="30"/>
      <c r="E43" s="31"/>
      <c r="F43" s="31" t="str">
        <f t="shared" ref="F43:F48" si="3">IF(D43="","",G43)</f>
        <v/>
      </c>
      <c r="G43" s="31">
        <v>4</v>
      </c>
      <c r="H43" s="87" t="str">
        <f t="shared" ref="H43:H48" si="4">IF(D43="",IF(E43="","not satisfied","ok"),"ok")</f>
        <v>not satisfied</v>
      </c>
      <c r="I43" s="1"/>
    </row>
    <row r="44" spans="1:9" x14ac:dyDescent="0.2">
      <c r="A44" s="1"/>
      <c r="B44" s="44" t="s">
        <v>96</v>
      </c>
      <c r="C44" s="13" t="s">
        <v>62</v>
      </c>
      <c r="D44" s="30"/>
      <c r="E44" s="31"/>
      <c r="F44" s="31" t="str">
        <f t="shared" si="3"/>
        <v/>
      </c>
      <c r="G44" s="31">
        <v>4</v>
      </c>
      <c r="H44" s="87" t="str">
        <f>IF(D44="",IF(E44="","not satisfied","ok"),"ok")</f>
        <v>not satisfied</v>
      </c>
      <c r="I44" s="1"/>
    </row>
    <row r="45" spans="1:9" x14ac:dyDescent="0.2">
      <c r="A45" s="1"/>
      <c r="B45" s="44" t="s">
        <v>104</v>
      </c>
      <c r="C45" s="13" t="s">
        <v>50</v>
      </c>
      <c r="D45" s="30"/>
      <c r="E45" s="31"/>
      <c r="F45" s="31" t="str">
        <f>IF(D45="","",G45)</f>
        <v/>
      </c>
      <c r="G45" s="31">
        <v>3</v>
      </c>
      <c r="H45" s="87" t="str">
        <f>IF(D45="",IF(E45="","not satisfied","ok"),"ok")</f>
        <v>not satisfied</v>
      </c>
      <c r="I45" s="1"/>
    </row>
    <row r="46" spans="1:9" x14ac:dyDescent="0.2">
      <c r="A46" s="1"/>
      <c r="B46" s="44" t="s">
        <v>105</v>
      </c>
      <c r="C46" s="13" t="s">
        <v>65</v>
      </c>
      <c r="D46" s="30"/>
      <c r="E46" s="31"/>
      <c r="F46" s="31" t="str">
        <f t="shared" si="3"/>
        <v/>
      </c>
      <c r="G46" s="31">
        <v>1</v>
      </c>
      <c r="H46" s="87" t="str">
        <f t="shared" si="4"/>
        <v>not satisfied</v>
      </c>
      <c r="I46" s="1"/>
    </row>
    <row r="47" spans="1:9" x14ac:dyDescent="0.2">
      <c r="A47" s="1"/>
      <c r="B47" s="44" t="s">
        <v>70</v>
      </c>
      <c r="C47" s="13" t="s">
        <v>21</v>
      </c>
      <c r="D47" s="30"/>
      <c r="E47" s="31"/>
      <c r="F47" s="31" t="str">
        <f t="shared" si="3"/>
        <v/>
      </c>
      <c r="G47" s="31">
        <v>1</v>
      </c>
      <c r="H47" s="87" t="str">
        <f t="shared" si="4"/>
        <v>not satisfied</v>
      </c>
      <c r="I47" s="1"/>
    </row>
    <row r="48" spans="1:9" x14ac:dyDescent="0.2">
      <c r="A48" s="1"/>
      <c r="B48" s="44" t="s">
        <v>71</v>
      </c>
      <c r="C48" s="13" t="s">
        <v>22</v>
      </c>
      <c r="D48" s="30"/>
      <c r="E48" s="31"/>
      <c r="F48" s="31" t="str">
        <f t="shared" si="3"/>
        <v/>
      </c>
      <c r="G48" s="31">
        <v>3</v>
      </c>
      <c r="H48" s="87" t="str">
        <f t="shared" si="4"/>
        <v>not satisfied</v>
      </c>
      <c r="I48" s="1"/>
    </row>
    <row r="49" spans="1:9" x14ac:dyDescent="0.2">
      <c r="A49" s="1"/>
      <c r="B49" s="85"/>
      <c r="C49" s="2"/>
      <c r="D49" s="28"/>
      <c r="E49" s="86"/>
      <c r="F49" s="31">
        <f>SUM(F43:F48)</f>
        <v>0</v>
      </c>
      <c r="G49" s="31">
        <f>SUM(G43:G48)</f>
        <v>16</v>
      </c>
      <c r="H49" s="46" t="str">
        <f>IF(F49&lt;G49,"PROBLEM","OK")</f>
        <v>PROBLEM</v>
      </c>
      <c r="I49" s="1"/>
    </row>
    <row r="50" spans="1:9" x14ac:dyDescent="0.2">
      <c r="A50" s="1"/>
      <c r="B50" s="52"/>
      <c r="C50" s="9"/>
      <c r="D50" s="25"/>
      <c r="E50" s="25"/>
      <c r="F50" s="25"/>
      <c r="G50" s="25"/>
      <c r="H50" s="48"/>
      <c r="I50" s="1"/>
    </row>
    <row r="51" spans="1:9" ht="18" customHeight="1" x14ac:dyDescent="0.2">
      <c r="A51" s="1"/>
      <c r="B51" s="49" t="s">
        <v>24</v>
      </c>
      <c r="C51" s="2"/>
      <c r="D51" s="89"/>
      <c r="E51" s="89"/>
      <c r="F51" s="89"/>
      <c r="G51" s="89"/>
      <c r="H51" s="50"/>
      <c r="I51" s="1"/>
    </row>
    <row r="52" spans="1:9" x14ac:dyDescent="0.2">
      <c r="A52" s="1"/>
      <c r="B52" s="43" t="s">
        <v>8</v>
      </c>
      <c r="C52" s="2"/>
      <c r="D52" s="89"/>
      <c r="E52" s="89"/>
      <c r="F52" s="89"/>
      <c r="G52" s="89"/>
      <c r="H52" s="50"/>
      <c r="I52" s="1"/>
    </row>
    <row r="53" spans="1:9" x14ac:dyDescent="0.2">
      <c r="A53" s="1"/>
      <c r="B53" s="40"/>
      <c r="C53" s="12"/>
      <c r="D53" s="86"/>
      <c r="E53" s="86"/>
      <c r="F53" s="86"/>
      <c r="G53" s="86"/>
      <c r="H53" s="87"/>
      <c r="I53" s="1"/>
    </row>
    <row r="54" spans="1:9" x14ac:dyDescent="0.2">
      <c r="A54" s="1"/>
      <c r="B54" s="44" t="s">
        <v>72</v>
      </c>
      <c r="C54" s="13" t="s">
        <v>23</v>
      </c>
      <c r="D54" s="30"/>
      <c r="E54" s="31"/>
      <c r="F54" s="31" t="str">
        <f>IF(D54="","",G54)</f>
        <v/>
      </c>
      <c r="G54" s="31">
        <v>3</v>
      </c>
      <c r="H54" s="87" t="str">
        <f>IF(D54="",IF(E54="","not satisfied","ok"),"ok")</f>
        <v>not satisfied</v>
      </c>
      <c r="I54" s="1"/>
    </row>
    <row r="55" spans="1:9" x14ac:dyDescent="0.2">
      <c r="A55" s="1"/>
      <c r="B55" s="44" t="s">
        <v>73</v>
      </c>
      <c r="C55" s="13" t="s">
        <v>25</v>
      </c>
      <c r="D55" s="30"/>
      <c r="E55" s="31"/>
      <c r="F55" s="31" t="str">
        <f>IF(D55="","",G55)</f>
        <v/>
      </c>
      <c r="G55" s="31">
        <v>1</v>
      </c>
      <c r="H55" s="87" t="str">
        <f>IF(D55="",IF(E55="","not satisfied","ok"),"ok")</f>
        <v>not satisfied</v>
      </c>
      <c r="I55" s="1"/>
    </row>
    <row r="56" spans="1:9" x14ac:dyDescent="0.2">
      <c r="A56" s="1"/>
      <c r="B56" s="44" t="s">
        <v>74</v>
      </c>
      <c r="C56" s="13" t="s">
        <v>26</v>
      </c>
      <c r="D56" s="30"/>
      <c r="E56" s="31"/>
      <c r="F56" s="31" t="str">
        <f>IF(D56="","",G56)</f>
        <v/>
      </c>
      <c r="G56" s="31">
        <v>3</v>
      </c>
      <c r="H56" s="87" t="str">
        <f t="shared" ref="H56:H60" si="5">IF(D56="",IF(E56="","not satisfied","ok"),"ok")</f>
        <v>not satisfied</v>
      </c>
      <c r="I56" s="1"/>
    </row>
    <row r="57" spans="1:9" x14ac:dyDescent="0.2">
      <c r="A57" s="1"/>
      <c r="B57" s="44" t="s">
        <v>75</v>
      </c>
      <c r="C57" s="13" t="s">
        <v>27</v>
      </c>
      <c r="D57" s="30"/>
      <c r="E57" s="31"/>
      <c r="F57" s="31" t="str">
        <f t="shared" ref="F57:F86" si="6">IF(D57="","",G57)</f>
        <v/>
      </c>
      <c r="G57" s="31">
        <v>1</v>
      </c>
      <c r="H57" s="87" t="str">
        <f t="shared" si="5"/>
        <v>not satisfied</v>
      </c>
      <c r="I57" s="1"/>
    </row>
    <row r="58" spans="1:9" x14ac:dyDescent="0.2">
      <c r="A58" s="1"/>
      <c r="B58" s="44" t="s">
        <v>76</v>
      </c>
      <c r="C58" s="13" t="s">
        <v>28</v>
      </c>
      <c r="D58" s="30"/>
      <c r="E58" s="31"/>
      <c r="F58" s="31" t="str">
        <f t="shared" si="6"/>
        <v/>
      </c>
      <c r="G58" s="31">
        <v>3</v>
      </c>
      <c r="H58" s="87" t="str">
        <f t="shared" si="5"/>
        <v>not satisfied</v>
      </c>
      <c r="I58" s="1"/>
    </row>
    <row r="59" spans="1:9" ht="13.5" thickBot="1" x14ac:dyDescent="0.25">
      <c r="A59" s="1"/>
      <c r="B59" s="44" t="s">
        <v>77</v>
      </c>
      <c r="C59" s="13" t="s">
        <v>29</v>
      </c>
      <c r="D59" s="30"/>
      <c r="E59" s="31"/>
      <c r="F59" s="31" t="str">
        <f t="shared" si="6"/>
        <v/>
      </c>
      <c r="G59" s="31">
        <v>3</v>
      </c>
      <c r="H59" s="87" t="str">
        <f t="shared" si="5"/>
        <v>not satisfied</v>
      </c>
      <c r="I59" s="1"/>
    </row>
    <row r="60" spans="1:9" ht="13.5" thickBot="1" x14ac:dyDescent="0.25">
      <c r="A60" s="1"/>
      <c r="B60" s="59"/>
      <c r="C60" s="13" t="s">
        <v>42</v>
      </c>
      <c r="D60" s="30"/>
      <c r="E60" s="31"/>
      <c r="F60" s="31" t="str">
        <f t="shared" si="6"/>
        <v/>
      </c>
      <c r="G60" s="31">
        <v>4</v>
      </c>
      <c r="H60" s="87" t="str">
        <f t="shared" si="5"/>
        <v>not satisfied</v>
      </c>
      <c r="I60" s="1"/>
    </row>
    <row r="61" spans="1:9" x14ac:dyDescent="0.2">
      <c r="A61" s="1"/>
      <c r="B61" s="93"/>
      <c r="C61" s="2"/>
      <c r="D61" s="115"/>
      <c r="E61" s="116"/>
      <c r="F61" s="31">
        <f>SUM(F54:F60)</f>
        <v>0</v>
      </c>
      <c r="G61" s="31">
        <f>SUM(G54:G60)</f>
        <v>18</v>
      </c>
      <c r="H61" s="45" t="str">
        <f>IF(F61&lt;G61,"PROBLEM","OK")</f>
        <v>PROBLEM</v>
      </c>
      <c r="I61" s="1"/>
    </row>
    <row r="62" spans="1:9" x14ac:dyDescent="0.2">
      <c r="A62" s="1"/>
      <c r="B62" s="43" t="s">
        <v>11</v>
      </c>
      <c r="C62" s="2"/>
      <c r="D62" s="89"/>
      <c r="E62" s="89"/>
      <c r="F62" s="86"/>
      <c r="G62" s="86"/>
      <c r="H62" s="50"/>
      <c r="I62" s="1"/>
    </row>
    <row r="63" spans="1:9" x14ac:dyDescent="0.2">
      <c r="A63" s="1"/>
      <c r="B63" s="93"/>
      <c r="C63" s="2"/>
      <c r="D63" s="89"/>
      <c r="E63" s="117"/>
      <c r="F63" s="117"/>
      <c r="G63" s="117"/>
      <c r="H63" s="118"/>
      <c r="I63" s="1"/>
    </row>
    <row r="64" spans="1:9" x14ac:dyDescent="0.2">
      <c r="A64" s="1"/>
      <c r="B64" s="93" t="s">
        <v>78</v>
      </c>
      <c r="C64" s="2" t="s">
        <v>30</v>
      </c>
      <c r="D64" s="30"/>
      <c r="E64" s="31"/>
      <c r="F64" s="31" t="str">
        <f t="shared" si="6"/>
        <v/>
      </c>
      <c r="G64" s="31">
        <v>3</v>
      </c>
      <c r="H64" s="87" t="str">
        <f t="shared" ref="H64:H69" si="7">IF(D64="",IF(E64="","not satisfied","ok"),"ok")</f>
        <v>not satisfied</v>
      </c>
      <c r="I64" s="1"/>
    </row>
    <row r="65" spans="1:9" x14ac:dyDescent="0.2">
      <c r="A65" s="1"/>
      <c r="B65" s="93" t="s">
        <v>79</v>
      </c>
      <c r="C65" s="2" t="s">
        <v>31</v>
      </c>
      <c r="D65" s="30"/>
      <c r="E65" s="31"/>
      <c r="F65" s="31" t="str">
        <f t="shared" si="6"/>
        <v/>
      </c>
      <c r="G65" s="31">
        <v>1</v>
      </c>
      <c r="H65" s="87" t="str">
        <f t="shared" si="7"/>
        <v>not satisfied</v>
      </c>
      <c r="I65" s="1"/>
    </row>
    <row r="66" spans="1:9" x14ac:dyDescent="0.2">
      <c r="A66" s="1"/>
      <c r="B66" s="93" t="s">
        <v>80</v>
      </c>
      <c r="C66" s="2" t="s">
        <v>32</v>
      </c>
      <c r="D66" s="30"/>
      <c r="E66" s="31"/>
      <c r="F66" s="31" t="str">
        <f t="shared" si="6"/>
        <v/>
      </c>
      <c r="G66" s="31">
        <v>3</v>
      </c>
      <c r="H66" s="87" t="str">
        <f t="shared" si="7"/>
        <v>not satisfied</v>
      </c>
      <c r="I66" s="1"/>
    </row>
    <row r="67" spans="1:9" x14ac:dyDescent="0.2">
      <c r="A67" s="1"/>
      <c r="B67" s="93" t="s">
        <v>81</v>
      </c>
      <c r="C67" s="2" t="s">
        <v>33</v>
      </c>
      <c r="D67" s="30"/>
      <c r="E67" s="31"/>
      <c r="F67" s="31" t="str">
        <f t="shared" si="6"/>
        <v/>
      </c>
      <c r="G67" s="31">
        <v>1</v>
      </c>
      <c r="H67" s="87" t="str">
        <f t="shared" si="7"/>
        <v>not satisfied</v>
      </c>
      <c r="I67" s="1"/>
    </row>
    <row r="68" spans="1:9" ht="13.5" thickBot="1" x14ac:dyDescent="0.25">
      <c r="A68" s="1"/>
      <c r="B68" s="93" t="s">
        <v>82</v>
      </c>
      <c r="C68" s="2" t="s">
        <v>34</v>
      </c>
      <c r="D68" s="30"/>
      <c r="E68" s="31"/>
      <c r="F68" s="31" t="str">
        <f t="shared" si="6"/>
        <v/>
      </c>
      <c r="G68" s="31">
        <v>3</v>
      </c>
      <c r="H68" s="87" t="str">
        <f t="shared" si="7"/>
        <v>not satisfied</v>
      </c>
      <c r="I68" s="1"/>
    </row>
    <row r="69" spans="1:9" ht="13.5" thickBot="1" x14ac:dyDescent="0.25">
      <c r="A69" s="1"/>
      <c r="B69" s="60"/>
      <c r="C69" s="13" t="s">
        <v>42</v>
      </c>
      <c r="D69" s="30"/>
      <c r="E69" s="31"/>
      <c r="F69" s="31" t="str">
        <f t="shared" si="6"/>
        <v/>
      </c>
      <c r="G69" s="31">
        <v>4</v>
      </c>
      <c r="H69" s="87" t="str">
        <f t="shared" si="7"/>
        <v>not satisfied</v>
      </c>
      <c r="I69" s="1"/>
    </row>
    <row r="70" spans="1:9" x14ac:dyDescent="0.2">
      <c r="A70" s="1"/>
      <c r="B70" s="85"/>
      <c r="C70" s="2"/>
      <c r="D70" s="115"/>
      <c r="E70" s="116"/>
      <c r="F70" s="31">
        <f>SUM(F64:F69)</f>
        <v>0</v>
      </c>
      <c r="G70" s="31">
        <f>SUM(G64:G69)</f>
        <v>15</v>
      </c>
      <c r="H70" s="45" t="str">
        <f>IF(F70&lt;G70,"PROBLEM","OK")</f>
        <v>PROBLEM</v>
      </c>
      <c r="I70" s="1"/>
    </row>
    <row r="71" spans="1:9" x14ac:dyDescent="0.2">
      <c r="A71" s="1"/>
      <c r="B71" s="52"/>
      <c r="C71" s="9"/>
      <c r="D71" s="22"/>
      <c r="E71" s="22"/>
      <c r="F71" s="25"/>
      <c r="G71" s="25"/>
      <c r="H71" s="48"/>
      <c r="I71" s="1"/>
    </row>
    <row r="72" spans="1:9" ht="18" customHeight="1" x14ac:dyDescent="0.2">
      <c r="A72" s="1"/>
      <c r="B72" s="49" t="s">
        <v>35</v>
      </c>
      <c r="C72" s="2"/>
      <c r="D72" s="89"/>
      <c r="E72" s="89"/>
      <c r="F72" s="86"/>
      <c r="G72" s="86"/>
      <c r="H72" s="87"/>
      <c r="I72" s="1"/>
    </row>
    <row r="73" spans="1:9" x14ac:dyDescent="0.2">
      <c r="A73" s="1"/>
      <c r="B73" s="43" t="s">
        <v>8</v>
      </c>
      <c r="C73" s="2"/>
      <c r="D73" s="89"/>
      <c r="E73" s="89"/>
      <c r="F73" s="86"/>
      <c r="G73" s="86"/>
      <c r="H73" s="87"/>
      <c r="I73" s="1"/>
    </row>
    <row r="74" spans="1:9" x14ac:dyDescent="0.2">
      <c r="A74" s="1"/>
      <c r="B74" s="85"/>
      <c r="C74" s="2"/>
      <c r="D74" s="117"/>
      <c r="E74" s="117"/>
      <c r="F74" s="117"/>
      <c r="G74" s="117"/>
      <c r="H74" s="118"/>
      <c r="I74" s="1"/>
    </row>
    <row r="75" spans="1:9" x14ac:dyDescent="0.2">
      <c r="A75" s="1"/>
      <c r="B75" s="44" t="s">
        <v>83</v>
      </c>
      <c r="C75" s="13" t="s">
        <v>36</v>
      </c>
      <c r="D75" s="30"/>
      <c r="E75" s="31"/>
      <c r="F75" s="31" t="str">
        <f t="shared" si="6"/>
        <v/>
      </c>
      <c r="G75" s="31">
        <v>2</v>
      </c>
      <c r="H75" s="87" t="str">
        <f t="shared" ref="H75:H80" si="8">IF(D75="",IF(E75="","not satisfied","ok"),"ok")</f>
        <v>not satisfied</v>
      </c>
      <c r="I75" s="1"/>
    </row>
    <row r="76" spans="1:9" x14ac:dyDescent="0.2">
      <c r="A76" s="1"/>
      <c r="B76" s="44" t="s">
        <v>84</v>
      </c>
      <c r="C76" s="13" t="s">
        <v>37</v>
      </c>
      <c r="D76" s="30"/>
      <c r="E76" s="31"/>
      <c r="F76" s="31" t="str">
        <f t="shared" si="6"/>
        <v/>
      </c>
      <c r="G76" s="31">
        <v>4</v>
      </c>
      <c r="H76" s="87" t="str">
        <f t="shared" si="8"/>
        <v>not satisfied</v>
      </c>
      <c r="I76" s="1"/>
    </row>
    <row r="77" spans="1:9" x14ac:dyDescent="0.2">
      <c r="A77" s="1"/>
      <c r="B77" s="44" t="s">
        <v>85</v>
      </c>
      <c r="C77" s="2" t="s">
        <v>38</v>
      </c>
      <c r="D77" s="30"/>
      <c r="E77" s="31"/>
      <c r="F77" s="31" t="str">
        <f t="shared" si="6"/>
        <v/>
      </c>
      <c r="G77" s="31">
        <v>1</v>
      </c>
      <c r="H77" s="87" t="str">
        <f t="shared" si="8"/>
        <v>not satisfied</v>
      </c>
      <c r="I77" s="1"/>
    </row>
    <row r="78" spans="1:9" x14ac:dyDescent="0.2">
      <c r="A78" s="1"/>
      <c r="B78" s="44" t="s">
        <v>86</v>
      </c>
      <c r="C78" s="2" t="s">
        <v>39</v>
      </c>
      <c r="D78" s="30"/>
      <c r="E78" s="31"/>
      <c r="F78" s="31" t="str">
        <f t="shared" si="6"/>
        <v/>
      </c>
      <c r="G78" s="31">
        <v>3</v>
      </c>
      <c r="H78" s="87" t="str">
        <f t="shared" si="8"/>
        <v>not satisfied</v>
      </c>
      <c r="I78" s="1"/>
    </row>
    <row r="79" spans="1:9" x14ac:dyDescent="0.2">
      <c r="A79" s="1"/>
      <c r="B79" s="44" t="s">
        <v>106</v>
      </c>
      <c r="C79" s="2" t="s">
        <v>56</v>
      </c>
      <c r="D79" s="30"/>
      <c r="E79" s="31"/>
      <c r="F79" s="31" t="str">
        <f t="shared" si="6"/>
        <v/>
      </c>
      <c r="G79" s="31">
        <v>3</v>
      </c>
      <c r="H79" s="87" t="str">
        <f t="shared" si="8"/>
        <v>not satisfied</v>
      </c>
      <c r="I79" s="1"/>
    </row>
    <row r="80" spans="1:9" x14ac:dyDescent="0.2">
      <c r="A80" s="1"/>
      <c r="B80" s="44" t="s">
        <v>107</v>
      </c>
      <c r="C80" s="13" t="s">
        <v>57</v>
      </c>
      <c r="D80" s="30"/>
      <c r="E80" s="31"/>
      <c r="F80" s="31" t="str">
        <f t="shared" si="6"/>
        <v/>
      </c>
      <c r="G80" s="31">
        <v>3</v>
      </c>
      <c r="H80" s="87" t="str">
        <f t="shared" si="8"/>
        <v>not satisfied</v>
      </c>
      <c r="I80" s="1"/>
    </row>
    <row r="81" spans="1:9" x14ac:dyDescent="0.2">
      <c r="A81" s="1"/>
      <c r="B81" s="85"/>
      <c r="C81" s="2"/>
      <c r="D81" s="115"/>
      <c r="E81" s="116"/>
      <c r="F81" s="31">
        <f>SUM(F75:F80)</f>
        <v>0</v>
      </c>
      <c r="G81" s="31">
        <f>SUM(G75:G80)</f>
        <v>16</v>
      </c>
      <c r="H81" s="45" t="str">
        <f>IF(F81&lt;G81,"PROBLEM","OK")</f>
        <v>PROBLEM</v>
      </c>
      <c r="I81" s="1"/>
    </row>
    <row r="82" spans="1:9" x14ac:dyDescent="0.2">
      <c r="A82" s="1"/>
      <c r="B82" s="43" t="s">
        <v>11</v>
      </c>
      <c r="C82" s="15"/>
      <c r="D82" s="15"/>
      <c r="E82" s="15"/>
      <c r="F82" s="88"/>
      <c r="G82" s="88"/>
      <c r="H82" s="53"/>
      <c r="I82" s="1"/>
    </row>
    <row r="83" spans="1:9" x14ac:dyDescent="0.2">
      <c r="A83" s="1"/>
      <c r="B83" s="51"/>
      <c r="C83" s="108" t="str">
        <f>IF(D83="","",G83)</f>
        <v/>
      </c>
      <c r="D83" s="108"/>
      <c r="E83" s="108"/>
      <c r="F83" s="108"/>
      <c r="G83" s="108"/>
      <c r="H83" s="109"/>
      <c r="I83" s="1"/>
    </row>
    <row r="84" spans="1:9" x14ac:dyDescent="0.2">
      <c r="A84" s="1"/>
      <c r="B84" s="44" t="s">
        <v>87</v>
      </c>
      <c r="C84" s="13" t="s">
        <v>40</v>
      </c>
      <c r="D84" s="30"/>
      <c r="E84" s="31"/>
      <c r="F84" s="31" t="str">
        <f t="shared" si="6"/>
        <v/>
      </c>
      <c r="G84" s="31">
        <v>3</v>
      </c>
      <c r="H84" s="54" t="str">
        <f>IF(D84="",IF(E84="","not satisfied","ok"),"ok")</f>
        <v>not satisfied</v>
      </c>
      <c r="I84" s="1"/>
    </row>
    <row r="85" spans="1:9" x14ac:dyDescent="0.2">
      <c r="A85" s="1"/>
      <c r="B85" s="44" t="s">
        <v>108</v>
      </c>
      <c r="C85" s="13" t="s">
        <v>54</v>
      </c>
      <c r="D85" s="30"/>
      <c r="E85" s="31"/>
      <c r="F85" s="31" t="str">
        <f>IF(D85="","",G85)</f>
        <v/>
      </c>
      <c r="G85" s="31">
        <v>3</v>
      </c>
      <c r="H85" s="54" t="str">
        <f>IF(D85="",IF(E85="","not satisfied","ok"),"ok")</f>
        <v>not satisfied</v>
      </c>
      <c r="I85" s="1"/>
    </row>
    <row r="86" spans="1:9" ht="13.5" thickBot="1" x14ac:dyDescent="0.25">
      <c r="A86" s="1"/>
      <c r="B86" s="44" t="s">
        <v>109</v>
      </c>
      <c r="C86" s="13" t="s">
        <v>55</v>
      </c>
      <c r="D86" s="30"/>
      <c r="E86" s="31"/>
      <c r="F86" s="31" t="str">
        <f t="shared" si="6"/>
        <v/>
      </c>
      <c r="G86" s="31">
        <v>3</v>
      </c>
      <c r="H86" s="54" t="str">
        <f>IF(D86="",IF(E86="","not satisfied","ok"),"ok")</f>
        <v>not satisfied</v>
      </c>
      <c r="I86" s="1"/>
    </row>
    <row r="87" spans="1:9" ht="13.5" thickBot="1" x14ac:dyDescent="0.25">
      <c r="A87" s="1"/>
      <c r="B87" s="60"/>
      <c r="C87" s="13" t="s">
        <v>63</v>
      </c>
      <c r="D87" s="30"/>
      <c r="E87" s="31"/>
      <c r="F87" s="31" t="str">
        <f>IF(D87="","",G87)</f>
        <v/>
      </c>
      <c r="G87" s="31">
        <v>3</v>
      </c>
      <c r="H87" s="54" t="str">
        <f>IF(D87="",IF(E87="","not satisfied","ok"),"ok")</f>
        <v>not satisfied</v>
      </c>
      <c r="I87" s="1"/>
    </row>
    <row r="88" spans="1:9" ht="13.5" thickBot="1" x14ac:dyDescent="0.25">
      <c r="A88" s="1"/>
      <c r="B88" s="60"/>
      <c r="C88" s="13" t="s">
        <v>42</v>
      </c>
      <c r="D88" s="30"/>
      <c r="E88" s="31"/>
      <c r="F88" s="31" t="str">
        <f>IF(D88="","",G88)</f>
        <v/>
      </c>
      <c r="G88" s="31">
        <v>4</v>
      </c>
      <c r="H88" s="87" t="str">
        <f>IF(D88="",IF(E88="","not satisfied","ok"),"ok")</f>
        <v>not satisfied</v>
      </c>
      <c r="I88" s="1"/>
    </row>
    <row r="89" spans="1:9" x14ac:dyDescent="0.2">
      <c r="A89" s="1"/>
      <c r="B89" s="85"/>
      <c r="C89" s="55"/>
      <c r="D89" s="110"/>
      <c r="E89" s="111"/>
      <c r="F89" s="31">
        <f>SUM(F84:F88)</f>
        <v>0</v>
      </c>
      <c r="G89" s="84">
        <f>SUM(G84:G88)</f>
        <v>16</v>
      </c>
      <c r="H89" s="46" t="str">
        <f>IF(F89&lt;G89,"PROBLEM","OK")</f>
        <v>PROBLEM</v>
      </c>
      <c r="I89" s="1"/>
    </row>
    <row r="90" spans="1:9" ht="22.5" customHeight="1" x14ac:dyDescent="0.2">
      <c r="A90" s="1"/>
      <c r="B90" s="105"/>
      <c r="C90" s="106"/>
      <c r="D90" s="106"/>
      <c r="E90" s="106"/>
      <c r="F90" s="106"/>
      <c r="G90" s="106"/>
      <c r="H90" s="107"/>
      <c r="I90" s="1"/>
    </row>
    <row r="91" spans="1:9" ht="18" customHeight="1" x14ac:dyDescent="0.2">
      <c r="A91" s="1"/>
      <c r="B91" s="51"/>
      <c r="C91" s="27">
        <v>1</v>
      </c>
      <c r="D91" s="17" t="s">
        <v>5</v>
      </c>
      <c r="E91" s="26"/>
      <c r="F91" s="24"/>
      <c r="G91" s="8"/>
      <c r="H91" s="56"/>
      <c r="I91" s="1"/>
    </row>
    <row r="92" spans="1:9" ht="17.25" customHeight="1" x14ac:dyDescent="0.2">
      <c r="A92" s="1"/>
      <c r="B92" s="51"/>
      <c r="C92" s="61">
        <v>2</v>
      </c>
      <c r="D92" s="63" t="s">
        <v>6</v>
      </c>
      <c r="E92" s="62"/>
      <c r="F92" s="31">
        <f>F19+F28+F40+F49+F61+F70+F81+F89</f>
        <v>0</v>
      </c>
      <c r="G92" s="31">
        <f>G19+G28+G40+G49+G61+G70+G81+G89</f>
        <v>131</v>
      </c>
      <c r="H92" s="64" t="str">
        <f>IF(F92&lt;G92,"PROBLEM","OK")</f>
        <v>PROBLEM</v>
      </c>
      <c r="I92" s="1"/>
    </row>
    <row r="93" spans="1:9" x14ac:dyDescent="0.2">
      <c r="A93" s="1"/>
      <c r="B93" s="51"/>
      <c r="C93" s="57"/>
      <c r="D93" s="57"/>
      <c r="E93" s="57"/>
      <c r="F93" s="57"/>
      <c r="G93" s="57"/>
      <c r="H93" s="65"/>
      <c r="I93" s="1"/>
    </row>
    <row r="94" spans="1:9" x14ac:dyDescent="0.2">
      <c r="A94" s="1"/>
      <c r="B94" s="51"/>
      <c r="C94" s="57"/>
      <c r="D94" s="57"/>
      <c r="E94" s="57"/>
      <c r="F94" s="57"/>
      <c r="G94" s="57"/>
      <c r="H94" s="65"/>
      <c r="I94" s="1"/>
    </row>
    <row r="95" spans="1:9" x14ac:dyDescent="0.2">
      <c r="A95" s="1"/>
      <c r="B95" s="96" t="s">
        <v>44</v>
      </c>
      <c r="C95" s="97"/>
      <c r="D95" s="97"/>
      <c r="E95" s="97"/>
      <c r="F95" s="97"/>
      <c r="G95" s="97"/>
      <c r="H95" s="98"/>
      <c r="I95" s="1"/>
    </row>
    <row r="96" spans="1:9" x14ac:dyDescent="0.2">
      <c r="A96" s="1"/>
      <c r="B96" s="99"/>
      <c r="C96" s="100"/>
      <c r="D96" s="100"/>
      <c r="E96" s="100"/>
      <c r="F96" s="100"/>
      <c r="G96" s="100"/>
      <c r="H96" s="101"/>
      <c r="I96" s="1"/>
    </row>
    <row r="97" spans="2:8" x14ac:dyDescent="0.2">
      <c r="B97" s="102"/>
      <c r="C97" s="103"/>
      <c r="D97" s="103"/>
      <c r="E97" s="103"/>
      <c r="F97" s="103"/>
      <c r="G97" s="103"/>
      <c r="H97" s="104"/>
    </row>
    <row r="98" spans="2:8" x14ac:dyDescent="0.2">
      <c r="B98" s="51"/>
      <c r="C98" s="55"/>
      <c r="D98" s="55"/>
      <c r="E98" s="55"/>
      <c r="F98" s="55"/>
      <c r="G98" s="55"/>
      <c r="H98" s="66"/>
    </row>
    <row r="99" spans="2:8" x14ac:dyDescent="0.2">
      <c r="B99" s="96" t="s">
        <v>45</v>
      </c>
      <c r="C99" s="97"/>
      <c r="D99" s="97"/>
      <c r="E99" s="97"/>
      <c r="F99" s="97"/>
      <c r="G99" s="97"/>
      <c r="H99" s="98"/>
    </row>
    <row r="100" spans="2:8" x14ac:dyDescent="0.2">
      <c r="B100" s="99"/>
      <c r="C100" s="100"/>
      <c r="D100" s="100"/>
      <c r="E100" s="100"/>
      <c r="F100" s="100"/>
      <c r="G100" s="100"/>
      <c r="H100" s="101"/>
    </row>
    <row r="101" spans="2:8" x14ac:dyDescent="0.2">
      <c r="B101" s="102"/>
      <c r="C101" s="103"/>
      <c r="D101" s="103"/>
      <c r="E101" s="103"/>
      <c r="F101" s="103"/>
      <c r="G101" s="103"/>
      <c r="H101" s="104"/>
    </row>
    <row r="102" spans="2:8" ht="13.5" thickBot="1" x14ac:dyDescent="0.25">
      <c r="B102" s="67"/>
      <c r="C102" s="68"/>
      <c r="D102" s="68"/>
      <c r="E102" s="68"/>
      <c r="F102" s="68"/>
      <c r="G102" s="68"/>
      <c r="H102" s="69"/>
    </row>
    <row r="104" spans="2:8" x14ac:dyDescent="0.2">
      <c r="B104" s="81" t="s">
        <v>51</v>
      </c>
      <c r="C104" s="82">
        <f>SUM(F18,F26,F38,F60,F69,F88)</f>
        <v>0</v>
      </c>
    </row>
  </sheetData>
  <mergeCells count="23">
    <mergeCell ref="D61:E61"/>
    <mergeCell ref="C2:F2"/>
    <mergeCell ref="D6:E6"/>
    <mergeCell ref="G6:H6"/>
    <mergeCell ref="D15:D16"/>
    <mergeCell ref="E15:E16"/>
    <mergeCell ref="F15:F16"/>
    <mergeCell ref="G15:G16"/>
    <mergeCell ref="H15:H16"/>
    <mergeCell ref="D22:D23"/>
    <mergeCell ref="E22:E23"/>
    <mergeCell ref="F22:F23"/>
    <mergeCell ref="G22:G23"/>
    <mergeCell ref="H22:H23"/>
    <mergeCell ref="B90:H90"/>
    <mergeCell ref="B95:H97"/>
    <mergeCell ref="B99:H101"/>
    <mergeCell ref="E63:H63"/>
    <mergeCell ref="D70:E70"/>
    <mergeCell ref="D74:H74"/>
    <mergeCell ref="D81:E81"/>
    <mergeCell ref="C83:H83"/>
    <mergeCell ref="D89:E89"/>
  </mergeCells>
  <pageMargins left="0.75" right="0.75" top="1" bottom="1" header="0.5" footer="0.5"/>
  <pageSetup scale="75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0:J30"/>
  <sheetViews>
    <sheetView workbookViewId="0">
      <selection activeCell="L9" sqref="L9"/>
    </sheetView>
  </sheetViews>
  <sheetFormatPr defaultRowHeight="12.75" x14ac:dyDescent="0.2"/>
  <sheetData>
    <row r="30" spans="1:10" x14ac:dyDescent="0.2">
      <c r="A30" s="128" t="s">
        <v>115</v>
      </c>
      <c r="B30" s="129"/>
      <c r="C30" s="129"/>
      <c r="D30" s="129"/>
      <c r="E30" s="129"/>
      <c r="F30" s="129"/>
      <c r="G30" s="129"/>
      <c r="H30" s="129"/>
      <c r="I30" s="129"/>
      <c r="J30" s="129"/>
    </row>
  </sheetData>
  <mergeCells count="1">
    <mergeCell ref="A30:J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 Checklist</vt:lpstr>
      <vt:lpstr>With Aero</vt:lpstr>
      <vt:lpstr>Elective Definitions</vt:lpstr>
    </vt:vector>
  </TitlesOfParts>
  <Company>Polytechnic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Polytechnic University</dc:creator>
  <cp:lastModifiedBy>jl1bo</cp:lastModifiedBy>
  <cp:lastPrinted>2019-09-05T16:35:57Z</cp:lastPrinted>
  <dcterms:created xsi:type="dcterms:W3CDTF">2004-11-12T00:14:24Z</dcterms:created>
  <dcterms:modified xsi:type="dcterms:W3CDTF">2020-12-15T18:30:25Z</dcterms:modified>
</cp:coreProperties>
</file>